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1-研究生院办ly\1-招生入学工作\2025研究生报考\2025年硕士全国统考\复试成绩（拟录取）\"/>
    </mc:Choice>
  </mc:AlternateContent>
  <xr:revisionPtr revIDLastSave="0" documentId="13_ncr:1_{A3BF4EF9-D270-40D8-BD8A-A429E0C7994E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化学工艺系-学硕" sheetId="17" r:id="rId1"/>
    <sheet name="化学工艺系-专硕" sheetId="18" r:id="rId2"/>
    <sheet name="化学工程系-学硕" sheetId="12" r:id="rId3"/>
    <sheet name="化学工程系-专硕" sheetId="22" r:id="rId4"/>
    <sheet name="能源与催化系-学硕" sheetId="15" r:id="rId5"/>
    <sheet name="能源与催化系-专硕" sheetId="16" r:id="rId6"/>
    <sheet name="提高采收率-学硕" sheetId="20" r:id="rId7"/>
    <sheet name="提高采收率-专硕" sheetId="21" r:id="rId8"/>
    <sheet name="环境科学与工程-学硕" sheetId="8" r:id="rId9"/>
    <sheet name="环境工程-专硕" sheetId="7" r:id="rId10"/>
    <sheet name="环境工程-非全日制" sheetId="10" r:id="rId11"/>
    <sheet name="工程管理" sheetId="11" r:id="rId12"/>
    <sheet name="退役大学生计划" sheetId="19" r:id="rId13"/>
  </sheets>
  <definedNames>
    <definedName name="_xlnm._FilterDatabase" localSheetId="2" hidden="1">'化学工程系-学硕'!$A$3:$K$50</definedName>
    <definedName name="_xlnm._FilterDatabase" localSheetId="3" hidden="1">'化学工程系-专硕'!$A$3:$K$35</definedName>
    <definedName name="_xlnm._FilterDatabase" localSheetId="0" hidden="1">'化学工艺系-学硕'!$A$3:$K$67</definedName>
    <definedName name="_xlnm._FilterDatabase" localSheetId="1" hidden="1">'化学工艺系-专硕'!$A$3:$K$47</definedName>
    <definedName name="_xlnm._FilterDatabase" localSheetId="9" hidden="1">'环境工程-专硕'!$A$3:$K$3</definedName>
    <definedName name="_xlnm._FilterDatabase" localSheetId="8" hidden="1">'环境科学与工程-学硕'!$A$3:$L$3</definedName>
    <definedName name="_xlnm._FilterDatabase" localSheetId="4" hidden="1">'能源与催化系-学硕'!$A$3:$K$34</definedName>
    <definedName name="_xlnm._FilterDatabase" localSheetId="5" hidden="1">'能源与催化系-专硕'!$A$3:$K$32</definedName>
    <definedName name="_xlnm._FilterDatabase" localSheetId="6" hidden="1">'提高采收率-学硕'!$A$3:$K$14</definedName>
    <definedName name="_xlnm._FilterDatabase" localSheetId="7" hidden="1">'提高采收率-专硕'!$A$3:$K$23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1" l="1"/>
  <c r="I3" i="11" s="1"/>
  <c r="F4" i="19"/>
  <c r="H4" i="19" s="1"/>
  <c r="F3" i="19"/>
  <c r="H3" i="19" s="1"/>
  <c r="H4" i="10"/>
  <c r="F5" i="10"/>
  <c r="H5" i="10" s="1"/>
  <c r="F4" i="10"/>
  <c r="F16" i="7"/>
  <c r="H16" i="7" s="1"/>
  <c r="F17" i="7"/>
  <c r="H17" i="7" s="1"/>
  <c r="F18" i="7"/>
  <c r="H18" i="7" s="1"/>
  <c r="F19" i="7"/>
  <c r="H19" i="7" s="1"/>
  <c r="F20" i="7"/>
  <c r="H20" i="7" s="1"/>
  <c r="F21" i="7"/>
  <c r="H21" i="7" s="1"/>
  <c r="F22" i="7"/>
  <c r="H22" i="7" s="1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6" i="7"/>
  <c r="H6" i="7" s="1"/>
  <c r="F7" i="7"/>
  <c r="H7" i="7" s="1"/>
  <c r="F8" i="7"/>
  <c r="H8" i="7" s="1"/>
  <c r="F9" i="7"/>
  <c r="H9" i="7" s="1"/>
  <c r="F10" i="7"/>
  <c r="H10" i="7" s="1"/>
  <c r="F11" i="7"/>
  <c r="H11" i="7" s="1"/>
  <c r="F12" i="7"/>
  <c r="H12" i="7" s="1"/>
  <c r="F13" i="7"/>
  <c r="H13" i="7" s="1"/>
  <c r="F14" i="7"/>
  <c r="H14" i="7" s="1"/>
  <c r="F15" i="7"/>
  <c r="H15" i="7" s="1"/>
  <c r="F5" i="7"/>
  <c r="H5" i="7" s="1"/>
  <c r="F4" i="7"/>
  <c r="H4" i="7" s="1"/>
  <c r="F34" i="8"/>
  <c r="H34" i="8" s="1"/>
  <c r="F16" i="8"/>
  <c r="H16" i="8" s="1"/>
  <c r="F17" i="8"/>
  <c r="F18" i="8"/>
  <c r="H18" i="8" s="1"/>
  <c r="F19" i="8"/>
  <c r="H19" i="8" s="1"/>
  <c r="F20" i="8"/>
  <c r="H20" i="8" s="1"/>
  <c r="F21" i="8"/>
  <c r="H21" i="8" s="1"/>
  <c r="F22" i="8"/>
  <c r="F23" i="8"/>
  <c r="F24" i="8"/>
  <c r="H24" i="8" s="1"/>
  <c r="F25" i="8"/>
  <c r="H25" i="8" s="1"/>
  <c r="F26" i="8"/>
  <c r="H26" i="8" s="1"/>
  <c r="F27" i="8"/>
  <c r="H27" i="8" s="1"/>
  <c r="F28" i="8"/>
  <c r="H28" i="8" s="1"/>
  <c r="F29" i="8"/>
  <c r="F30" i="8"/>
  <c r="H30" i="8" s="1"/>
  <c r="F31" i="8"/>
  <c r="H31" i="8" s="1"/>
  <c r="F32" i="8"/>
  <c r="H32" i="8" s="1"/>
  <c r="F33" i="8"/>
  <c r="H33" i="8" s="1"/>
  <c r="F5" i="8"/>
  <c r="F6" i="8"/>
  <c r="H6" i="8" s="1"/>
  <c r="F7" i="8"/>
  <c r="H7" i="8" s="1"/>
  <c r="F8" i="8"/>
  <c r="H8" i="8" s="1"/>
  <c r="F9" i="8"/>
  <c r="H9" i="8" s="1"/>
  <c r="F10" i="8"/>
  <c r="H10" i="8" s="1"/>
  <c r="F11" i="8"/>
  <c r="H11" i="8" s="1"/>
  <c r="F12" i="8"/>
  <c r="F13" i="8"/>
  <c r="H13" i="8" s="1"/>
  <c r="F14" i="8"/>
  <c r="H14" i="8" s="1"/>
  <c r="F15" i="8"/>
  <c r="F4" i="8"/>
  <c r="H4" i="8" s="1"/>
  <c r="F4" i="20"/>
  <c r="H4" i="20" s="1"/>
  <c r="F19" i="16"/>
  <c r="H19" i="16" s="1"/>
  <c r="F20" i="16"/>
  <c r="H20" i="16" s="1"/>
  <c r="F21" i="16"/>
  <c r="H21" i="16" s="1"/>
  <c r="F22" i="16"/>
  <c r="H22" i="16" s="1"/>
  <c r="F23" i="16"/>
  <c r="H23" i="16" s="1"/>
  <c r="F24" i="16"/>
  <c r="H24" i="16" s="1"/>
  <c r="F25" i="16"/>
  <c r="H25" i="16" s="1"/>
  <c r="F26" i="16"/>
  <c r="H26" i="16" s="1"/>
  <c r="F27" i="16"/>
  <c r="H27" i="16" s="1"/>
  <c r="F28" i="16"/>
  <c r="H28" i="16" s="1"/>
  <c r="F29" i="16"/>
  <c r="H29" i="16" s="1"/>
  <c r="F30" i="16"/>
  <c r="H30" i="16" s="1"/>
  <c r="F31" i="16"/>
  <c r="H31" i="16" s="1"/>
  <c r="F5" i="16"/>
  <c r="H5" i="16" s="1"/>
  <c r="F6" i="16"/>
  <c r="H6" i="16" s="1"/>
  <c r="F7" i="16"/>
  <c r="H7" i="16" s="1"/>
  <c r="F8" i="16"/>
  <c r="H8" i="16" s="1"/>
  <c r="F9" i="16"/>
  <c r="H9" i="16" s="1"/>
  <c r="F10" i="16"/>
  <c r="H10" i="16" s="1"/>
  <c r="F11" i="16"/>
  <c r="H11" i="16" s="1"/>
  <c r="F12" i="16"/>
  <c r="H12" i="16" s="1"/>
  <c r="F13" i="16"/>
  <c r="H13" i="16" s="1"/>
  <c r="F14" i="16"/>
  <c r="H14" i="16" s="1"/>
  <c r="F15" i="16"/>
  <c r="H15" i="16" s="1"/>
  <c r="F16" i="16"/>
  <c r="H16" i="16" s="1"/>
  <c r="F17" i="16"/>
  <c r="H17" i="16" s="1"/>
  <c r="F18" i="16"/>
  <c r="H18" i="16" s="1"/>
  <c r="F4" i="16"/>
  <c r="H4" i="16" s="1"/>
  <c r="F5" i="15"/>
  <c r="H5" i="15" s="1"/>
  <c r="F6" i="15"/>
  <c r="H6" i="15" s="1"/>
  <c r="F7" i="15"/>
  <c r="H7" i="15" s="1"/>
  <c r="F8" i="15"/>
  <c r="H8" i="15" s="1"/>
  <c r="F9" i="15"/>
  <c r="H9" i="15" s="1"/>
  <c r="F10" i="15"/>
  <c r="H10" i="15" s="1"/>
  <c r="F11" i="15"/>
  <c r="H11" i="15" s="1"/>
  <c r="F12" i="15"/>
  <c r="H12" i="15" s="1"/>
  <c r="F13" i="15"/>
  <c r="H13" i="15" s="1"/>
  <c r="F14" i="15"/>
  <c r="H14" i="15" s="1"/>
  <c r="F15" i="15"/>
  <c r="H15" i="15" s="1"/>
  <c r="F16" i="15"/>
  <c r="H16" i="15" s="1"/>
  <c r="F17" i="15"/>
  <c r="H17" i="15" s="1"/>
  <c r="F18" i="15"/>
  <c r="H18" i="15" s="1"/>
  <c r="F19" i="15"/>
  <c r="H19" i="15" s="1"/>
  <c r="F20" i="15"/>
  <c r="H20" i="15" s="1"/>
  <c r="F21" i="15"/>
  <c r="H21" i="15" s="1"/>
  <c r="F22" i="15"/>
  <c r="H22" i="15" s="1"/>
  <c r="F23" i="15"/>
  <c r="H23" i="15" s="1"/>
  <c r="F24" i="15"/>
  <c r="H24" i="15" s="1"/>
  <c r="F25" i="15"/>
  <c r="H25" i="15" s="1"/>
  <c r="F26" i="15"/>
  <c r="H26" i="15" s="1"/>
  <c r="F27" i="15"/>
  <c r="H27" i="15" s="1"/>
  <c r="F28" i="15"/>
  <c r="H28" i="15" s="1"/>
  <c r="F29" i="15"/>
  <c r="H29" i="15" s="1"/>
  <c r="F30" i="15"/>
  <c r="H30" i="15" s="1"/>
  <c r="F31" i="15"/>
  <c r="H31" i="15" s="1"/>
  <c r="F32" i="15"/>
  <c r="H32" i="15" s="1"/>
  <c r="F33" i="15"/>
  <c r="H33" i="15" s="1"/>
  <c r="F4" i="15"/>
  <c r="H4" i="15" s="1"/>
  <c r="F23" i="22"/>
  <c r="H23" i="22" s="1"/>
  <c r="F24" i="22"/>
  <c r="H24" i="22" s="1"/>
  <c r="F25" i="22"/>
  <c r="H25" i="22" s="1"/>
  <c r="F26" i="22"/>
  <c r="H26" i="22" s="1"/>
  <c r="F27" i="22"/>
  <c r="H27" i="22" s="1"/>
  <c r="F28" i="22"/>
  <c r="H28" i="22" s="1"/>
  <c r="F29" i="22"/>
  <c r="H29" i="22" s="1"/>
  <c r="F30" i="22"/>
  <c r="H30" i="22" s="1"/>
  <c r="F31" i="22"/>
  <c r="H31" i="22" s="1"/>
  <c r="F32" i="22"/>
  <c r="H32" i="22" s="1"/>
  <c r="F33" i="22"/>
  <c r="H33" i="22" s="1"/>
  <c r="F34" i="22"/>
  <c r="H34" i="22" s="1"/>
  <c r="F10" i="22"/>
  <c r="H10" i="22" s="1"/>
  <c r="F11" i="22"/>
  <c r="H11" i="22" s="1"/>
  <c r="F12" i="22"/>
  <c r="H12" i="22" s="1"/>
  <c r="F13" i="22"/>
  <c r="H13" i="22" s="1"/>
  <c r="F14" i="22"/>
  <c r="H14" i="22" s="1"/>
  <c r="F15" i="22"/>
  <c r="H15" i="22" s="1"/>
  <c r="F16" i="22"/>
  <c r="H16" i="22" s="1"/>
  <c r="F17" i="22"/>
  <c r="H17" i="22" s="1"/>
  <c r="F18" i="22"/>
  <c r="H18" i="22" s="1"/>
  <c r="F19" i="22"/>
  <c r="H19" i="22" s="1"/>
  <c r="F20" i="22"/>
  <c r="H20" i="22" s="1"/>
  <c r="F21" i="22"/>
  <c r="H21" i="22" s="1"/>
  <c r="F22" i="22"/>
  <c r="H22" i="22" s="1"/>
  <c r="F5" i="22"/>
  <c r="H5" i="22" s="1"/>
  <c r="F6" i="22"/>
  <c r="H6" i="22" s="1"/>
  <c r="F7" i="22"/>
  <c r="H7" i="22" s="1"/>
  <c r="F8" i="22"/>
  <c r="H8" i="22" s="1"/>
  <c r="F9" i="22"/>
  <c r="H9" i="22" s="1"/>
  <c r="F4" i="22"/>
  <c r="H4" i="22" s="1"/>
  <c r="F10" i="12"/>
  <c r="H10" i="12" s="1"/>
  <c r="F11" i="12"/>
  <c r="H11" i="12" s="1"/>
  <c r="F12" i="12"/>
  <c r="H12" i="12" s="1"/>
  <c r="F13" i="12"/>
  <c r="H13" i="12" s="1"/>
  <c r="F14" i="12"/>
  <c r="H14" i="12" s="1"/>
  <c r="F15" i="12"/>
  <c r="H15" i="12" s="1"/>
  <c r="F16" i="12"/>
  <c r="H16" i="12" s="1"/>
  <c r="F17" i="12"/>
  <c r="H17" i="12" s="1"/>
  <c r="F18" i="12"/>
  <c r="H18" i="12" s="1"/>
  <c r="F19" i="12"/>
  <c r="H19" i="12" s="1"/>
  <c r="F20" i="12"/>
  <c r="H20" i="12" s="1"/>
  <c r="F21" i="12"/>
  <c r="H21" i="12" s="1"/>
  <c r="F22" i="12"/>
  <c r="H22" i="12" s="1"/>
  <c r="F23" i="12"/>
  <c r="H23" i="12" s="1"/>
  <c r="F24" i="12"/>
  <c r="H24" i="12" s="1"/>
  <c r="F25" i="12"/>
  <c r="H25" i="12" s="1"/>
  <c r="F26" i="12"/>
  <c r="H26" i="12" s="1"/>
  <c r="F27" i="12"/>
  <c r="H27" i="12" s="1"/>
  <c r="F28" i="12"/>
  <c r="H28" i="12" s="1"/>
  <c r="F29" i="12"/>
  <c r="H29" i="12" s="1"/>
  <c r="F30" i="12"/>
  <c r="H30" i="12" s="1"/>
  <c r="F31" i="12"/>
  <c r="H31" i="12" s="1"/>
  <c r="F32" i="12"/>
  <c r="H32" i="12" s="1"/>
  <c r="F33" i="12"/>
  <c r="H33" i="12" s="1"/>
  <c r="F34" i="12"/>
  <c r="H34" i="12" s="1"/>
  <c r="F35" i="12"/>
  <c r="H35" i="12" s="1"/>
  <c r="F36" i="12"/>
  <c r="H36" i="12" s="1"/>
  <c r="F37" i="12"/>
  <c r="H37" i="12" s="1"/>
  <c r="F38" i="12"/>
  <c r="H38" i="12" s="1"/>
  <c r="F39" i="12"/>
  <c r="H39" i="12" s="1"/>
  <c r="F40" i="12"/>
  <c r="H40" i="12" s="1"/>
  <c r="F41" i="12"/>
  <c r="H41" i="12" s="1"/>
  <c r="F42" i="12"/>
  <c r="H42" i="12" s="1"/>
  <c r="F43" i="12"/>
  <c r="H43" i="12" s="1"/>
  <c r="F44" i="12"/>
  <c r="H44" i="12" s="1"/>
  <c r="F45" i="12"/>
  <c r="H45" i="12" s="1"/>
  <c r="F46" i="12"/>
  <c r="H46" i="12" s="1"/>
  <c r="F47" i="12"/>
  <c r="H47" i="12" s="1"/>
  <c r="F48" i="12"/>
  <c r="H48" i="12" s="1"/>
  <c r="F49" i="12"/>
  <c r="H49" i="12" s="1"/>
  <c r="F5" i="12"/>
  <c r="H5" i="12" s="1"/>
  <c r="F6" i="12"/>
  <c r="H6" i="12" s="1"/>
  <c r="F7" i="12"/>
  <c r="H7" i="12" s="1"/>
  <c r="F8" i="12"/>
  <c r="H8" i="12" s="1"/>
  <c r="F9" i="12"/>
  <c r="H9" i="12" s="1"/>
  <c r="F4" i="12"/>
  <c r="H4" i="12" s="1"/>
  <c r="H29" i="18"/>
  <c r="H30" i="18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F30" i="18"/>
  <c r="F31" i="18"/>
  <c r="H31" i="18" s="1"/>
  <c r="F32" i="18"/>
  <c r="H32" i="18" s="1"/>
  <c r="F33" i="18"/>
  <c r="H33" i="18" s="1"/>
  <c r="F34" i="18"/>
  <c r="H34" i="18" s="1"/>
  <c r="F35" i="18"/>
  <c r="H35" i="18" s="1"/>
  <c r="F36" i="18"/>
  <c r="H36" i="18" s="1"/>
  <c r="F37" i="18"/>
  <c r="H37" i="18" s="1"/>
  <c r="F38" i="18"/>
  <c r="H38" i="18" s="1"/>
  <c r="F39" i="18"/>
  <c r="H39" i="18" s="1"/>
  <c r="F40" i="18"/>
  <c r="H40" i="18" s="1"/>
  <c r="F41" i="18"/>
  <c r="H41" i="18" s="1"/>
  <c r="F42" i="18"/>
  <c r="H42" i="18" s="1"/>
  <c r="F43" i="18"/>
  <c r="H43" i="18" s="1"/>
  <c r="F44" i="18"/>
  <c r="H44" i="18" s="1"/>
  <c r="F45" i="18"/>
  <c r="H45" i="18" s="1"/>
  <c r="F46" i="18"/>
  <c r="H46" i="18" s="1"/>
  <c r="F6" i="18"/>
  <c r="H6" i="18" s="1"/>
  <c r="F7" i="18"/>
  <c r="H7" i="18" s="1"/>
  <c r="F8" i="18"/>
  <c r="H8" i="18" s="1"/>
  <c r="F9" i="18"/>
  <c r="H9" i="18" s="1"/>
  <c r="F10" i="18"/>
  <c r="H10" i="18" s="1"/>
  <c r="F11" i="18"/>
  <c r="H11" i="18" s="1"/>
  <c r="F12" i="18"/>
  <c r="H12" i="18" s="1"/>
  <c r="F13" i="18"/>
  <c r="H13" i="18" s="1"/>
  <c r="F14" i="18"/>
  <c r="H14" i="18" s="1"/>
  <c r="F15" i="18"/>
  <c r="H15" i="18" s="1"/>
  <c r="F16" i="18"/>
  <c r="H16" i="18" s="1"/>
  <c r="F5" i="18"/>
  <c r="H5" i="18" s="1"/>
  <c r="F4" i="18"/>
  <c r="H4" i="18" s="1"/>
  <c r="H13" i="17"/>
  <c r="H25" i="17"/>
  <c r="H61" i="17"/>
  <c r="F6" i="17"/>
  <c r="H6" i="17" s="1"/>
  <c r="F7" i="17"/>
  <c r="H7" i="17" s="1"/>
  <c r="F8" i="17"/>
  <c r="H8" i="17" s="1"/>
  <c r="F9" i="17"/>
  <c r="H9" i="17" s="1"/>
  <c r="F10" i="17"/>
  <c r="H10" i="17" s="1"/>
  <c r="F11" i="17"/>
  <c r="H11" i="17" s="1"/>
  <c r="F12" i="17"/>
  <c r="H12" i="17" s="1"/>
  <c r="F13" i="17"/>
  <c r="F14" i="17"/>
  <c r="H14" i="17" s="1"/>
  <c r="F15" i="17"/>
  <c r="H15" i="17" s="1"/>
  <c r="F16" i="17"/>
  <c r="H16" i="17" s="1"/>
  <c r="F17" i="17"/>
  <c r="H17" i="17" s="1"/>
  <c r="F18" i="17"/>
  <c r="H18" i="17" s="1"/>
  <c r="F19" i="17"/>
  <c r="H19" i="17" s="1"/>
  <c r="F20" i="17"/>
  <c r="H20" i="17" s="1"/>
  <c r="F21" i="17"/>
  <c r="H21" i="17" s="1"/>
  <c r="F22" i="17"/>
  <c r="H22" i="17" s="1"/>
  <c r="F23" i="17"/>
  <c r="H23" i="17" s="1"/>
  <c r="F24" i="17"/>
  <c r="H24" i="17" s="1"/>
  <c r="F25" i="17"/>
  <c r="F26" i="17"/>
  <c r="H26" i="17" s="1"/>
  <c r="F27" i="17"/>
  <c r="H27" i="17" s="1"/>
  <c r="F28" i="17"/>
  <c r="H28" i="17" s="1"/>
  <c r="F29" i="17"/>
  <c r="H29" i="17" s="1"/>
  <c r="F30" i="17"/>
  <c r="H30" i="17" s="1"/>
  <c r="F31" i="17"/>
  <c r="H31" i="17" s="1"/>
  <c r="F32" i="17"/>
  <c r="H32" i="17" s="1"/>
  <c r="F33" i="17"/>
  <c r="H33" i="17" s="1"/>
  <c r="F34" i="17"/>
  <c r="H34" i="17" s="1"/>
  <c r="F35" i="17"/>
  <c r="H35" i="17" s="1"/>
  <c r="F36" i="17"/>
  <c r="H36" i="17" s="1"/>
  <c r="F37" i="17"/>
  <c r="H37" i="17" s="1"/>
  <c r="F38" i="17"/>
  <c r="H38" i="17" s="1"/>
  <c r="F39" i="17"/>
  <c r="H39" i="17" s="1"/>
  <c r="F40" i="17"/>
  <c r="H40" i="17" s="1"/>
  <c r="F41" i="17"/>
  <c r="H41" i="17" s="1"/>
  <c r="F42" i="17"/>
  <c r="H42" i="17" s="1"/>
  <c r="F43" i="17"/>
  <c r="H43" i="17" s="1"/>
  <c r="F44" i="17"/>
  <c r="H44" i="17" s="1"/>
  <c r="F45" i="17"/>
  <c r="H45" i="17" s="1"/>
  <c r="F46" i="17"/>
  <c r="H46" i="17" s="1"/>
  <c r="F47" i="17"/>
  <c r="H47" i="17" s="1"/>
  <c r="F48" i="17"/>
  <c r="H48" i="17" s="1"/>
  <c r="F49" i="17"/>
  <c r="H49" i="17" s="1"/>
  <c r="F50" i="17"/>
  <c r="H50" i="17" s="1"/>
  <c r="F51" i="17"/>
  <c r="H51" i="17" s="1"/>
  <c r="F52" i="17"/>
  <c r="H52" i="17" s="1"/>
  <c r="F53" i="17"/>
  <c r="H53" i="17" s="1"/>
  <c r="F54" i="17"/>
  <c r="H54" i="17" s="1"/>
  <c r="F55" i="17"/>
  <c r="H55" i="17" s="1"/>
  <c r="F56" i="17"/>
  <c r="H56" i="17" s="1"/>
  <c r="F57" i="17"/>
  <c r="H57" i="17" s="1"/>
  <c r="F58" i="17"/>
  <c r="H58" i="17" s="1"/>
  <c r="F59" i="17"/>
  <c r="H59" i="17" s="1"/>
  <c r="F60" i="17"/>
  <c r="H60" i="17" s="1"/>
  <c r="F61" i="17"/>
  <c r="F62" i="17"/>
  <c r="H62" i="17" s="1"/>
  <c r="F63" i="17"/>
  <c r="H63" i="17" s="1"/>
  <c r="F64" i="17"/>
  <c r="H64" i="17" s="1"/>
  <c r="F65" i="17"/>
  <c r="H65" i="17" s="1"/>
  <c r="F66" i="17"/>
  <c r="H66" i="17" s="1"/>
  <c r="F67" i="17"/>
  <c r="H67" i="17" s="1"/>
  <c r="F5" i="17"/>
  <c r="H5" i="17" s="1"/>
  <c r="F4" i="17"/>
  <c r="H4" i="17" s="1"/>
  <c r="H5" i="8"/>
  <c r="H12" i="8"/>
  <c r="H15" i="8"/>
  <c r="H17" i="8"/>
  <c r="H22" i="8"/>
  <c r="H23" i="8"/>
  <c r="H29" i="8"/>
  <c r="F10" i="21"/>
  <c r="H10" i="21" s="1"/>
  <c r="F15" i="21"/>
  <c r="H15" i="21" s="1"/>
  <c r="F17" i="21"/>
  <c r="H17" i="21" s="1"/>
  <c r="F11" i="21"/>
  <c r="H11" i="21" s="1"/>
  <c r="F12" i="21"/>
  <c r="H12" i="21" s="1"/>
  <c r="F5" i="21"/>
  <c r="H5" i="21" s="1"/>
  <c r="F9" i="21"/>
  <c r="H9" i="21" s="1"/>
  <c r="F7" i="21"/>
  <c r="H7" i="21" s="1"/>
  <c r="F18" i="21"/>
  <c r="H18" i="21" s="1"/>
  <c r="F16" i="21"/>
  <c r="H16" i="21" s="1"/>
  <c r="F20" i="21"/>
  <c r="H20" i="21" s="1"/>
  <c r="F6" i="21"/>
  <c r="H6" i="21" s="1"/>
  <c r="F19" i="21"/>
  <c r="H19" i="21" s="1"/>
  <c r="F4" i="21"/>
  <c r="H4" i="21" s="1"/>
  <c r="F8" i="21"/>
  <c r="H8" i="21" s="1"/>
  <c r="F21" i="21"/>
  <c r="H21" i="21" s="1"/>
  <c r="F13" i="21"/>
  <c r="H13" i="21" s="1"/>
  <c r="F22" i="21"/>
  <c r="H22" i="21" s="1"/>
  <c r="F14" i="21"/>
  <c r="H14" i="21" s="1"/>
  <c r="F8" i="20"/>
  <c r="H8" i="20" s="1"/>
  <c r="F6" i="20"/>
  <c r="H6" i="20" s="1"/>
  <c r="F7" i="20"/>
  <c r="H7" i="20" s="1"/>
  <c r="F5" i="20"/>
  <c r="H5" i="20" s="1"/>
  <c r="F12" i="20"/>
  <c r="H12" i="20" s="1"/>
  <c r="F13" i="20"/>
  <c r="H13" i="20" s="1"/>
  <c r="F10" i="20"/>
  <c r="H10" i="20" s="1"/>
  <c r="F11" i="20"/>
  <c r="H11" i="20" s="1"/>
  <c r="F9" i="20"/>
  <c r="H9" i="20" s="1"/>
</calcChain>
</file>

<file path=xl/sharedStrings.xml><?xml version="1.0" encoding="utf-8"?>
<sst xmlns="http://schemas.openxmlformats.org/spreadsheetml/2006/main" count="1788" uniqueCount="731">
  <si>
    <r>
      <rPr>
        <sz val="11"/>
        <rFont val="宋体"/>
        <family val="3"/>
        <charset val="134"/>
      </rPr>
      <t>复试小组名称：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化学工艺系</t>
    </r>
  </si>
  <si>
    <t>序号</t>
  </si>
  <si>
    <t>考生编号</t>
  </si>
  <si>
    <t>姓名</t>
  </si>
  <si>
    <t>面试专业成绩</t>
  </si>
  <si>
    <t>面试英语成绩</t>
  </si>
  <si>
    <t>复试成绩</t>
  </si>
  <si>
    <t>初试成绩</t>
  </si>
  <si>
    <t>总成绩</t>
  </si>
  <si>
    <t>是否拟录取</t>
  </si>
  <si>
    <t>拟录取专业</t>
  </si>
  <si>
    <r>
      <rPr>
        <sz val="11"/>
        <color theme="1"/>
        <rFont val="宋体"/>
        <family val="3"/>
        <charset val="134"/>
      </rPr>
      <t>考生来源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推免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统考</t>
    </r>
    <r>
      <rPr>
        <sz val="11"/>
        <color theme="1"/>
        <rFont val="Times New Roman"/>
        <family val="1"/>
      </rPr>
      <t>)</t>
    </r>
  </si>
  <si>
    <t>是</t>
  </si>
  <si>
    <t>化学工程与技术</t>
  </si>
  <si>
    <t>统考</t>
  </si>
  <si>
    <t>否</t>
  </si>
  <si>
    <t>姜静茹</t>
  </si>
  <si>
    <t>备注：如果排名靠前的考生放弃或失去拟录取资格，按照候补名单的顺序依次递补。</t>
  </si>
  <si>
    <t>复试小组名称：化学工艺系</t>
  </si>
  <si>
    <r>
      <rPr>
        <sz val="11"/>
        <rFont val="宋体"/>
        <family val="3"/>
        <charset val="134"/>
      </rPr>
      <t>复试小组名称：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化学工程系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</si>
  <si>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</si>
  <si>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考生编号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</si>
  <si>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</si>
  <si>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面试专业成绩</t>
    </r>
  </si>
  <si>
    <r>
      <rPr>
        <sz val="11"/>
        <rFont val="宋体"/>
        <family val="3"/>
        <charset val="134"/>
      </rPr>
      <t>面试英语成绩</t>
    </r>
  </si>
  <si>
    <r>
      <rPr>
        <sz val="11"/>
        <rFont val="宋体"/>
        <family val="3"/>
        <charset val="134"/>
      </rPr>
      <t>复试成绩</t>
    </r>
  </si>
  <si>
    <r>
      <rPr>
        <sz val="11"/>
        <rFont val="宋体"/>
        <family val="3"/>
        <charset val="134"/>
      </rPr>
      <t>初试成绩</t>
    </r>
  </si>
  <si>
    <r>
      <rPr>
        <sz val="11"/>
        <rFont val="宋体"/>
        <family val="3"/>
        <charset val="134"/>
      </rPr>
      <t>总成绩</t>
    </r>
  </si>
  <si>
    <r>
      <rPr>
        <sz val="11"/>
        <rFont val="宋体"/>
        <family val="3"/>
        <charset val="134"/>
      </rPr>
      <t>是否拟录取</t>
    </r>
  </si>
  <si>
    <r>
      <rPr>
        <sz val="11"/>
        <color theme="1"/>
        <rFont val="宋体"/>
        <family val="3"/>
        <charset val="134"/>
      </rPr>
      <t>拟录取专业</t>
    </r>
  </si>
  <si>
    <r>
      <rPr>
        <sz val="11"/>
        <color rgb="FF000000"/>
        <rFont val="宋体"/>
        <family val="3"/>
        <charset val="134"/>
      </rPr>
      <t>备注：如果排名靠前的考生放弃或失去拟录取资格，按照候补名单的顺序依次递补。</t>
    </r>
  </si>
  <si>
    <r>
      <rPr>
        <sz val="11"/>
        <rFont val="宋体"/>
        <family val="3"/>
        <charset val="134"/>
      </rPr>
      <t>复试小组名称：能源与催化工程系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（学术型）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</si>
  <si>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复试小组名称：能源与催化工程系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（专业型）</t>
    </r>
    <r>
      <rPr>
        <sz val="11"/>
        <rFont val="Times New Roman"/>
        <family val="1"/>
      </rPr>
      <t xml:space="preserve"> </t>
    </r>
  </si>
  <si>
    <t>复试小组名称：提高采收率组</t>
  </si>
  <si>
    <r>
      <rPr>
        <sz val="11"/>
        <rFont val="宋体"/>
        <family val="3"/>
        <charset val="134"/>
      </rPr>
      <t>复试小组名称：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环境科学与工程</t>
    </r>
  </si>
  <si>
    <r>
      <rPr>
        <sz val="11"/>
        <rFont val="宋体"/>
        <family val="3"/>
        <charset val="134"/>
      </rPr>
      <t>拟录取专业</t>
    </r>
  </si>
  <si>
    <r>
      <rPr>
        <sz val="11"/>
        <rFont val="宋体"/>
        <family val="3"/>
        <charset val="134"/>
      </rPr>
      <t>考生来源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推免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统考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</si>
  <si>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复试小组名称：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环境工程专业硕士</t>
    </r>
  </si>
  <si>
    <t>环境工程</t>
  </si>
  <si>
    <r>
      <rPr>
        <sz val="11"/>
        <rFont val="宋体"/>
        <family val="3"/>
        <charset val="134"/>
      </rPr>
      <t>复试小组名称：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环境工程专硕</t>
    </r>
  </si>
  <si>
    <r>
      <rPr>
        <sz val="11"/>
        <rFont val="宋体"/>
        <family val="3"/>
        <charset val="134"/>
      </rPr>
      <t>政治考核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</si>
  <si>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</si>
  <si>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考生编号</t>
    </r>
  </si>
  <si>
    <r>
      <rPr>
        <sz val="10"/>
        <rFont val="宋体"/>
        <family val="3"/>
        <charset val="134"/>
      </rPr>
      <t>姓名</t>
    </r>
  </si>
  <si>
    <r>
      <rPr>
        <sz val="10"/>
        <rFont val="宋体"/>
        <family val="3"/>
        <charset val="134"/>
      </rPr>
      <t>面试专业成绩</t>
    </r>
  </si>
  <si>
    <r>
      <rPr>
        <sz val="10"/>
        <rFont val="宋体"/>
        <family val="3"/>
        <charset val="134"/>
      </rPr>
      <t>面试英语成绩</t>
    </r>
  </si>
  <si>
    <r>
      <rPr>
        <sz val="10"/>
        <rFont val="宋体"/>
        <family val="3"/>
        <charset val="134"/>
      </rPr>
      <t>复试成绩</t>
    </r>
  </si>
  <si>
    <r>
      <rPr>
        <sz val="10"/>
        <rFont val="宋体"/>
        <family val="3"/>
        <charset val="134"/>
      </rPr>
      <t>初试成绩</t>
    </r>
  </si>
  <si>
    <r>
      <rPr>
        <sz val="10"/>
        <rFont val="宋体"/>
        <family val="3"/>
        <charset val="134"/>
      </rPr>
      <t>总成绩</t>
    </r>
  </si>
  <si>
    <r>
      <rPr>
        <sz val="10"/>
        <rFont val="宋体"/>
        <family val="3"/>
        <charset val="134"/>
      </rPr>
      <t>是否拟录取</t>
    </r>
  </si>
  <si>
    <r>
      <rPr>
        <sz val="10"/>
        <color theme="1"/>
        <rFont val="宋体"/>
        <family val="3"/>
        <charset val="134"/>
      </rPr>
      <t>拟录取专业</t>
    </r>
  </si>
  <si>
    <r>
      <rPr>
        <sz val="10"/>
        <color theme="1"/>
        <rFont val="宋体"/>
        <family val="3"/>
        <charset val="134"/>
      </rPr>
      <t>考生来源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推免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统考</t>
    </r>
    <r>
      <rPr>
        <sz val="10"/>
        <color theme="1"/>
        <rFont val="Times New Roman"/>
        <family val="1"/>
      </rPr>
      <t>)</t>
    </r>
  </si>
  <si>
    <t>化学工程与技术</t>
    <phoneticPr fontId="17" type="noConversion"/>
  </si>
  <si>
    <t>114145161037053</t>
  </si>
  <si>
    <t>方舟</t>
  </si>
  <si>
    <t>是</t>
    <phoneticPr fontId="17" type="noConversion"/>
  </si>
  <si>
    <t>统考</t>
    <phoneticPr fontId="17" type="noConversion"/>
  </si>
  <si>
    <t>114145113463027</t>
  </si>
  <si>
    <t>孟丽媛</t>
  </si>
  <si>
    <t>114145134064380</t>
  </si>
  <si>
    <t>曹爱琳</t>
  </si>
  <si>
    <t>114145121103578</t>
  </si>
  <si>
    <t>史航宇</t>
  </si>
  <si>
    <t>114145136134653</t>
  </si>
  <si>
    <t>杜泳森</t>
  </si>
  <si>
    <t>114145137075167</t>
  </si>
  <si>
    <t>张建鑫</t>
  </si>
  <si>
    <t>114145111641486</t>
  </si>
  <si>
    <t>周仁杰</t>
  </si>
  <si>
    <t>114145141165746</t>
  </si>
  <si>
    <t>杨穗穗</t>
  </si>
  <si>
    <t>114145121103583</t>
  </si>
  <si>
    <t>王靖洲</t>
  </si>
  <si>
    <t>114145112332296</t>
  </si>
  <si>
    <t>程秋玮</t>
  </si>
  <si>
    <t>114145111641762</t>
  </si>
  <si>
    <t>范静琳</t>
  </si>
  <si>
    <t>114145141345877</t>
  </si>
  <si>
    <t>田淑平</t>
  </si>
  <si>
    <t>114145142116083</t>
  </si>
  <si>
    <t>平子慧</t>
  </si>
  <si>
    <t>114145161447220</t>
  </si>
  <si>
    <t>王昭青</t>
  </si>
  <si>
    <t>114145113523116</t>
  </si>
  <si>
    <t>苗立佳</t>
  </si>
  <si>
    <t>114145123103934</t>
  </si>
  <si>
    <t>王志鹏</t>
  </si>
  <si>
    <t>114145151086616</t>
  </si>
  <si>
    <t>税星月</t>
  </si>
  <si>
    <t>114145111641860</t>
  </si>
  <si>
    <t>李奇</t>
  </si>
  <si>
    <t>114145111641848</t>
  </si>
  <si>
    <t>王鹏琪</t>
  </si>
  <si>
    <t>114145111641305</t>
  </si>
  <si>
    <t>宝佳庆</t>
  </si>
  <si>
    <t>114145141325843</t>
  </si>
  <si>
    <t>周金橡</t>
  </si>
  <si>
    <t>114145151146707</t>
  </si>
  <si>
    <t>胡筱雅</t>
  </si>
  <si>
    <t>114145137135356</t>
  </si>
  <si>
    <t>李庆</t>
  </si>
  <si>
    <t>114145113513101</t>
  </si>
  <si>
    <t>杨亚航</t>
  </si>
  <si>
    <t>114145141535948</t>
  </si>
  <si>
    <t>冀豪然</t>
  </si>
  <si>
    <t>114145150136512</t>
  </si>
  <si>
    <t>王蕊</t>
  </si>
  <si>
    <t>114145141235811</t>
  </si>
  <si>
    <t>韩梦娇</t>
  </si>
  <si>
    <t>114145132114104</t>
  </si>
  <si>
    <t>黄磊</t>
  </si>
  <si>
    <t>114145161037062</t>
  </si>
  <si>
    <t>俞佳琪</t>
  </si>
  <si>
    <t>114145111641839</t>
  </si>
  <si>
    <t>朱廷嘉</t>
  </si>
  <si>
    <t>114145141125683</t>
  </si>
  <si>
    <t>应晨阳</t>
  </si>
  <si>
    <t>114145145096462</t>
  </si>
  <si>
    <t>邢欣茜</t>
  </si>
  <si>
    <t>114145137065094</t>
  </si>
  <si>
    <t>赵子玉</t>
  </si>
  <si>
    <t>114145114053172</t>
  </si>
  <si>
    <t>冯旭旺</t>
  </si>
  <si>
    <t>114145141175764</t>
  </si>
  <si>
    <t>徐一帆</t>
  </si>
  <si>
    <t>114145121103587</t>
  </si>
  <si>
    <t>王奕梦</t>
  </si>
  <si>
    <t>114145137014756</t>
  </si>
  <si>
    <t>郑晓丽</t>
  </si>
  <si>
    <t>114145132164171</t>
  </si>
  <si>
    <t>李炎翼</t>
  </si>
  <si>
    <t>114145137155464</t>
  </si>
  <si>
    <t>张泽宇</t>
  </si>
  <si>
    <t>114145137135359</t>
  </si>
  <si>
    <t>谢雨婷</t>
  </si>
  <si>
    <t>114145111641258</t>
  </si>
  <si>
    <t>霍子云</t>
  </si>
  <si>
    <t>114145141155728</t>
  </si>
  <si>
    <t>赵一鸣</t>
  </si>
  <si>
    <t>114145151146710</t>
  </si>
  <si>
    <t>兰心唯</t>
  </si>
  <si>
    <t>114145137014754</t>
  </si>
  <si>
    <t>张梦琳</t>
  </si>
  <si>
    <t>114145137034976</t>
  </si>
  <si>
    <t>张万凯</t>
  </si>
  <si>
    <t>114145112032214</t>
  </si>
  <si>
    <t>黄惠</t>
  </si>
  <si>
    <t>114145111641614</t>
  </si>
  <si>
    <t>颜伊宁</t>
  </si>
  <si>
    <t>114145151106660</t>
  </si>
  <si>
    <t>钱宝香</t>
  </si>
  <si>
    <t>114145164047381</t>
  </si>
  <si>
    <t>徐浩宇</t>
  </si>
  <si>
    <t>114145113463029</t>
  </si>
  <si>
    <t>史梦菲</t>
  </si>
  <si>
    <t>114145113102686</t>
  </si>
  <si>
    <t>王济文</t>
  </si>
  <si>
    <t>114145132204203</t>
  </si>
  <si>
    <t>张瑞倩</t>
  </si>
  <si>
    <t>114145137075160</t>
  </si>
  <si>
    <t>卢传峥</t>
  </si>
  <si>
    <t>114145161437206</t>
  </si>
  <si>
    <t>王昕瑶</t>
  </si>
  <si>
    <t>候补</t>
    <phoneticPr fontId="17" type="noConversion"/>
  </si>
  <si>
    <t>114145132194198</t>
  </si>
  <si>
    <t>王志远</t>
  </si>
  <si>
    <t>114145141465924</t>
  </si>
  <si>
    <t>逯珂珂</t>
  </si>
  <si>
    <t>否</t>
    <phoneticPr fontId="17" type="noConversion"/>
  </si>
  <si>
    <t>114145137135360</t>
  </si>
  <si>
    <t>张洁</t>
  </si>
  <si>
    <t>114145133114326</t>
  </si>
  <si>
    <t>叶树奔</t>
  </si>
  <si>
    <t>114145113523120</t>
  </si>
  <si>
    <t>张玮洁</t>
  </si>
  <si>
    <t>114145113092644</t>
  </si>
  <si>
    <t>刘畅</t>
  </si>
  <si>
    <t>114145113302875</t>
  </si>
  <si>
    <t>梁钰鑫</t>
  </si>
  <si>
    <t>114145141135691</t>
  </si>
  <si>
    <t>刘通</t>
  </si>
  <si>
    <t>114145134604480</t>
  </si>
  <si>
    <t>朱雲杰</t>
  </si>
  <si>
    <t>114145151486799</t>
  </si>
  <si>
    <t>刘威</t>
  </si>
  <si>
    <t>余佩雯</t>
  </si>
  <si>
    <t>114145122063802</t>
    <phoneticPr fontId="17" type="noConversion"/>
  </si>
  <si>
    <t>化学工程</t>
    <phoneticPr fontId="17" type="noConversion"/>
  </si>
  <si>
    <t>114145137034968</t>
  </si>
  <si>
    <t>王怀贺</t>
  </si>
  <si>
    <t>114145145096463</t>
  </si>
  <si>
    <t>张阳</t>
  </si>
  <si>
    <t>114145112342314</t>
  </si>
  <si>
    <t>刘傲</t>
  </si>
  <si>
    <t>114145111641521</t>
  </si>
  <si>
    <t>李晋</t>
  </si>
  <si>
    <t>114145137034972</t>
  </si>
  <si>
    <t>夏志飞</t>
  </si>
  <si>
    <t>114145113092647</t>
  </si>
  <si>
    <t>王禹</t>
  </si>
  <si>
    <t>114145113302865</t>
  </si>
  <si>
    <t>崔依硕</t>
  </si>
  <si>
    <t>114145137065096</t>
  </si>
  <si>
    <t>窦赵茹</t>
  </si>
  <si>
    <t>114145113493088</t>
  </si>
  <si>
    <t>刘涛</t>
  </si>
  <si>
    <t>114145137175519</t>
  </si>
  <si>
    <t>刘金越</t>
    <phoneticPr fontId="17" type="noConversion"/>
  </si>
  <si>
    <t>114145113523110</t>
  </si>
  <si>
    <t>胡熙琳</t>
  </si>
  <si>
    <t>114145111641778</t>
  </si>
  <si>
    <t>李沫若</t>
  </si>
  <si>
    <t>114145137024849</t>
  </si>
  <si>
    <t>高鑫宇</t>
    <phoneticPr fontId="17" type="noConversion"/>
  </si>
  <si>
    <t>114145111641365</t>
  </si>
  <si>
    <t>甄学敬</t>
  </si>
  <si>
    <t>114145141405910</t>
  </si>
  <si>
    <t>徐文静</t>
  </si>
  <si>
    <t>114145161037065</t>
  </si>
  <si>
    <t>朱佳宝</t>
  </si>
  <si>
    <t>114145137034973</t>
  </si>
  <si>
    <t>徐兴彬</t>
  </si>
  <si>
    <t>114145137095284</t>
  </si>
  <si>
    <t>张迪</t>
  </si>
  <si>
    <t>114145113523117</t>
  </si>
  <si>
    <t>王丽娜</t>
  </si>
  <si>
    <t>114145112342316</t>
  </si>
  <si>
    <t>延小彤</t>
  </si>
  <si>
    <t>114145114193314</t>
  </si>
  <si>
    <t>王婧</t>
  </si>
  <si>
    <t>114145141045585</t>
  </si>
  <si>
    <t>郭强</t>
  </si>
  <si>
    <t>114145113302867</t>
  </si>
  <si>
    <t>谷若冰</t>
  </si>
  <si>
    <t>114145114073200</t>
  </si>
  <si>
    <t>杨康帅</t>
  </si>
  <si>
    <t>114145113523121</t>
  </si>
  <si>
    <t>赵文雯</t>
  </si>
  <si>
    <t>114145113302889</t>
  </si>
  <si>
    <t>杨艺雪</t>
  </si>
  <si>
    <t>114145137095275</t>
  </si>
  <si>
    <t>陈奕璇</t>
  </si>
  <si>
    <t>114145141545954</t>
  </si>
  <si>
    <t>李怡丽</t>
  </si>
  <si>
    <t>114145141335864</t>
  </si>
  <si>
    <t>黄春艳</t>
  </si>
  <si>
    <t>114145137175524</t>
  </si>
  <si>
    <t>徐安昌</t>
  </si>
  <si>
    <t>114145113302872</t>
  </si>
  <si>
    <t>靳瑞莹</t>
  </si>
  <si>
    <t>114145165037463</t>
  </si>
  <si>
    <t>马文惠</t>
  </si>
  <si>
    <t>114145137014742</t>
  </si>
  <si>
    <t>陈静一</t>
  </si>
  <si>
    <t>114145137065090</t>
  </si>
  <si>
    <t>尉向国</t>
  </si>
  <si>
    <t>114145113302883</t>
  </si>
  <si>
    <t>王浩月</t>
  </si>
  <si>
    <t>114145142376209</t>
  </si>
  <si>
    <t>王梦娜</t>
  </si>
  <si>
    <t>114145144076414</t>
  </si>
  <si>
    <t>雷亦阳</t>
  </si>
  <si>
    <t>114145137065088</t>
  </si>
  <si>
    <t>万欣荣</t>
  </si>
  <si>
    <t>114145111642046</t>
  </si>
  <si>
    <t>姬方剑</t>
  </si>
  <si>
    <t>114145137034960</t>
  </si>
  <si>
    <t>陈雅琪</t>
  </si>
  <si>
    <t>114145143106269</t>
  </si>
  <si>
    <t>李芷晴</t>
  </si>
  <si>
    <t>114145113092642</t>
  </si>
  <si>
    <t>李帆</t>
  </si>
  <si>
    <t>114145146036485</t>
  </si>
  <si>
    <t>苏开瑞</t>
  </si>
  <si>
    <t>114145111641278</t>
  </si>
  <si>
    <t>张晓生</t>
  </si>
  <si>
    <t>114145111641747</t>
  </si>
  <si>
    <t>魏博轩</t>
  </si>
  <si>
    <t>114145112342313</t>
  </si>
  <si>
    <t>郝新蕊</t>
  </si>
  <si>
    <t>114145137014747</t>
  </si>
  <si>
    <t>刘佳正</t>
  </si>
  <si>
    <t>114145113463031</t>
  </si>
  <si>
    <t>王圣飞</t>
  </si>
  <si>
    <t>114145161037059</t>
  </si>
  <si>
    <t>聂航凯</t>
  </si>
  <si>
    <t>114145137145398</t>
  </si>
  <si>
    <t>吕盈盈</t>
  </si>
  <si>
    <t>114145112332297</t>
  </si>
  <si>
    <t>丁坤</t>
  </si>
  <si>
    <t>114145165348037</t>
  </si>
  <si>
    <t>刘思源</t>
  </si>
  <si>
    <t>114145165348060</t>
  </si>
  <si>
    <t>周文建</t>
  </si>
  <si>
    <t>114145141335863</t>
  </si>
  <si>
    <t>陈雅萱</t>
  </si>
  <si>
    <t>114145142286154</t>
  </si>
  <si>
    <t>张扬洋</t>
  </si>
  <si>
    <t>114145137095283</t>
  </si>
  <si>
    <t>薛舒畅</t>
  </si>
  <si>
    <t>114145113302868</t>
  </si>
  <si>
    <t>郭圣选</t>
  </si>
  <si>
    <t>114145113182767</t>
  </si>
  <si>
    <t>闫雅聪</t>
  </si>
  <si>
    <t>114145151106657</t>
  </si>
  <si>
    <t>贺湉</t>
  </si>
  <si>
    <t>114145141305822</t>
  </si>
  <si>
    <t>李洋</t>
  </si>
  <si>
    <t>114145137085229</t>
  </si>
  <si>
    <t>张小婷</t>
  </si>
  <si>
    <t>114145137085220</t>
  </si>
  <si>
    <t>刘立颖</t>
  </si>
  <si>
    <t>114145141515939</t>
  </si>
  <si>
    <t>刘翠</t>
  </si>
  <si>
    <t>114145111641490</t>
  </si>
  <si>
    <t>董小娜</t>
  </si>
  <si>
    <t>114145137075168</t>
  </si>
  <si>
    <t>张悦卉</t>
  </si>
  <si>
    <t>114145137155455</t>
  </si>
  <si>
    <t>宋世羽</t>
  </si>
  <si>
    <t>114145150126503</t>
  </si>
  <si>
    <t>范永鑫</t>
  </si>
  <si>
    <t>114145113493090</t>
  </si>
  <si>
    <t>聂一涵</t>
  </si>
  <si>
    <t>114145137075161</t>
  </si>
  <si>
    <t>鹿馨</t>
  </si>
  <si>
    <t>114145114123251</t>
  </si>
  <si>
    <t>王碧林</t>
  </si>
  <si>
    <t>114145141335865</t>
  </si>
  <si>
    <t>刘奕荣</t>
  </si>
  <si>
    <t>114145111641841</t>
  </si>
  <si>
    <t>刘羲阳</t>
  </si>
  <si>
    <t>114145141055609</t>
  </si>
  <si>
    <t>孙康佳</t>
  </si>
  <si>
    <t>114145137155462</t>
  </si>
  <si>
    <t>于俊超</t>
  </si>
  <si>
    <t>114145165348047</t>
  </si>
  <si>
    <t>韦锦洋</t>
  </si>
  <si>
    <t>114145137065083</t>
  </si>
  <si>
    <t>崔连杰</t>
  </si>
  <si>
    <t>114145137034975</t>
  </si>
  <si>
    <t>张梅芝</t>
  </si>
  <si>
    <t>114145165348031</t>
  </si>
  <si>
    <t>季文杰</t>
  </si>
  <si>
    <t>114145165348053</t>
  </si>
  <si>
    <t>姚俊</t>
  </si>
  <si>
    <t>114145114073201</t>
  </si>
  <si>
    <t>张丽娜</t>
  </si>
  <si>
    <t>114145111641916</t>
  </si>
  <si>
    <t>麦尔旦•买买提江</t>
    <phoneticPr fontId="17" type="noConversion"/>
  </si>
  <si>
    <t>114145113463030</t>
  </si>
  <si>
    <t>王佳伟</t>
  </si>
  <si>
    <t>114145161607263</t>
    <phoneticPr fontId="17" type="noConversion"/>
  </si>
  <si>
    <t>焦程锐</t>
  </si>
  <si>
    <t>114145113513100</t>
  </si>
  <si>
    <t>李钥娇</t>
  </si>
  <si>
    <t>114145121103558</t>
  </si>
  <si>
    <t>柴康俊</t>
  </si>
  <si>
    <t>114145161037055</t>
  </si>
  <si>
    <t>蒋韵馨</t>
  </si>
  <si>
    <t>114145115373466</t>
  </si>
  <si>
    <t>孔慧慧</t>
  </si>
  <si>
    <t>114145141465922</t>
  </si>
  <si>
    <t>王筱晴</t>
  </si>
  <si>
    <t>114145137075158</t>
  </si>
  <si>
    <t>冯亚茹</t>
  </si>
  <si>
    <t>114145111641764</t>
  </si>
  <si>
    <t>彭孝杨</t>
  </si>
  <si>
    <t>114145137165495</t>
  </si>
  <si>
    <t>巩相磊</t>
  </si>
  <si>
    <t>114145132164172</t>
  </si>
  <si>
    <t>姚菲菲</t>
  </si>
  <si>
    <t>114145113302870</t>
  </si>
  <si>
    <t>贺明明</t>
  </si>
  <si>
    <t>114145137065081</t>
  </si>
  <si>
    <t>陈慧行</t>
  </si>
  <si>
    <t>114145113302887</t>
  </si>
  <si>
    <t>吴涵琪</t>
  </si>
  <si>
    <t>114145143096265</t>
  </si>
  <si>
    <t>杨强盛</t>
  </si>
  <si>
    <t>114145113523111</t>
  </si>
  <si>
    <t>解广彪</t>
  </si>
  <si>
    <t>114145121103589</t>
  </si>
  <si>
    <t>夏震亚</t>
  </si>
  <si>
    <t>114145113092650</t>
  </si>
  <si>
    <t>张天峰</t>
  </si>
  <si>
    <t>114145113463021</t>
  </si>
  <si>
    <t>冯葆卿</t>
  </si>
  <si>
    <t>114145111641719</t>
  </si>
  <si>
    <t>蒋德璋</t>
  </si>
  <si>
    <t>114145137135362</t>
  </si>
  <si>
    <t>周启旺</t>
  </si>
  <si>
    <t>114145136134654</t>
  </si>
  <si>
    <t>高铭轩</t>
  </si>
  <si>
    <t>114145121103561</t>
  </si>
  <si>
    <t>范志憶</t>
  </si>
  <si>
    <t>114145112432352</t>
  </si>
  <si>
    <t>李瑞</t>
  </si>
  <si>
    <t>114145121103579</t>
  </si>
  <si>
    <t>史纪博</t>
  </si>
  <si>
    <t>114145137065093</t>
  </si>
  <si>
    <t>张振宇</t>
  </si>
  <si>
    <t>114145137075169</t>
  </si>
  <si>
    <t>朱慧敏</t>
  </si>
  <si>
    <t>114145137034974</t>
  </si>
  <si>
    <t>张玲蕊</t>
  </si>
  <si>
    <t>114145143266337</t>
  </si>
  <si>
    <t>赵梦洋</t>
  </si>
  <si>
    <t>114145137024865</t>
  </si>
  <si>
    <t>王沾皓</t>
  </si>
  <si>
    <t>114145141305824</t>
  </si>
  <si>
    <t>徐树涵</t>
  </si>
  <si>
    <t>114145134614490</t>
  </si>
  <si>
    <t>杨晋</t>
  </si>
  <si>
    <t>114145113302884</t>
  </si>
  <si>
    <t>王卓</t>
  </si>
  <si>
    <t>114145151536814</t>
  </si>
  <si>
    <t>徐瑞</t>
  </si>
  <si>
    <t>114145151146706</t>
  </si>
  <si>
    <t>侯文杰</t>
  </si>
  <si>
    <t>114145137014751</t>
  </si>
  <si>
    <t>谢佳怡</t>
  </si>
  <si>
    <t>114145137014749</t>
  </si>
  <si>
    <t>马艳军</t>
  </si>
  <si>
    <t>114145162067282</t>
  </si>
  <si>
    <t>冯雨婷</t>
  </si>
  <si>
    <t>114145113062530</t>
  </si>
  <si>
    <t>马碧颖</t>
  </si>
  <si>
    <t>114145141205786</t>
  </si>
  <si>
    <t>王燕婷</t>
  </si>
  <si>
    <t>114145141335867</t>
  </si>
  <si>
    <t>宋亚宁</t>
  </si>
  <si>
    <t>114145112332299</t>
  </si>
  <si>
    <t>刘熙</t>
  </si>
  <si>
    <t>114145165348032</t>
  </si>
  <si>
    <t>江晟煜</t>
  </si>
  <si>
    <t>114145111641844</t>
  </si>
  <si>
    <t>周鹏</t>
  </si>
  <si>
    <t>114145141305825</t>
  </si>
  <si>
    <t>赵中义</t>
  </si>
  <si>
    <t>114145151106663</t>
  </si>
  <si>
    <t>于可鑫</t>
  </si>
  <si>
    <t>114145113593143</t>
  </si>
  <si>
    <t>史响晴</t>
  </si>
  <si>
    <t>114145114053178</t>
  </si>
  <si>
    <t>周柯</t>
  </si>
  <si>
    <t>114145113052504</t>
  </si>
  <si>
    <t>张冰堰</t>
  </si>
  <si>
    <t>114145141225808</t>
  </si>
  <si>
    <t>谷盼盼</t>
  </si>
  <si>
    <t>114145137014745</t>
  </si>
  <si>
    <t>李青</t>
  </si>
  <si>
    <t>114145151836856</t>
  </si>
  <si>
    <t>黄云翔</t>
  </si>
  <si>
    <t>114145142306169</t>
  </si>
  <si>
    <t>李骏扬</t>
  </si>
  <si>
    <t>114145137034967</t>
  </si>
  <si>
    <t>田中贺</t>
  </si>
  <si>
    <t>114145151206722</t>
  </si>
  <si>
    <t>王兵</t>
  </si>
  <si>
    <t>114145137024858</t>
  </si>
  <si>
    <t>马丽</t>
  </si>
  <si>
    <t>114145137065091</t>
  </si>
  <si>
    <t>尉晓航</t>
  </si>
  <si>
    <t>114145145016455</t>
  </si>
  <si>
    <t>王李良</t>
  </si>
  <si>
    <t>114145137024861</t>
  </si>
  <si>
    <t>万梓琪</t>
  </si>
  <si>
    <t>114145151106658</t>
  </si>
  <si>
    <t>李龙飞</t>
  </si>
  <si>
    <t>114145113463028</t>
  </si>
  <si>
    <t>乔梦雨婷</t>
  </si>
  <si>
    <t>114145141085657</t>
  </si>
  <si>
    <t>114145141235812</t>
  </si>
  <si>
    <t>胡佳雪</t>
  </si>
  <si>
    <t>114145137155465</t>
  </si>
  <si>
    <t>钟晓艺</t>
  </si>
  <si>
    <t>114145137034970</t>
  </si>
  <si>
    <t>吴同笙</t>
  </si>
  <si>
    <t>114145137145396</t>
  </si>
  <si>
    <t>路慧</t>
  </si>
  <si>
    <t>114145114133271</t>
  </si>
  <si>
    <t>马嘉仪</t>
  </si>
  <si>
    <t>114145137024854</t>
  </si>
  <si>
    <t>刘天姿</t>
  </si>
  <si>
    <t>114145114153297</t>
  </si>
  <si>
    <t>牛琴琴</t>
  </si>
  <si>
    <t>114145113092646</t>
  </si>
  <si>
    <t>王薪琦</t>
  </si>
  <si>
    <t>114145134604479</t>
  </si>
  <si>
    <t>周婷</t>
  </si>
  <si>
    <t>114145141205787</t>
  </si>
  <si>
    <t>张增辉</t>
  </si>
  <si>
    <t>114145136024613</t>
  </si>
  <si>
    <t>王馨缘</t>
  </si>
  <si>
    <t>114145113523114</t>
  </si>
  <si>
    <t>李仲蒲</t>
  </si>
  <si>
    <t>114145133084301</t>
  </si>
  <si>
    <t>韩梦迪</t>
  </si>
  <si>
    <t>114145137085224</t>
  </si>
  <si>
    <t>王莹莹</t>
  </si>
  <si>
    <t>114145151236735</t>
  </si>
  <si>
    <t>贾欣</t>
  </si>
  <si>
    <t>114145137155454</t>
  </si>
  <si>
    <t>刘有焱</t>
  </si>
  <si>
    <t>114145132224226</t>
  </si>
  <si>
    <t>李晴燕</t>
  </si>
  <si>
    <t>114145113302893</t>
  </si>
  <si>
    <t>赵佳</t>
  </si>
  <si>
    <t>114145113302871</t>
  </si>
  <si>
    <t>贾一凡</t>
  </si>
  <si>
    <t>114145111641979</t>
  </si>
  <si>
    <t>李臻彦</t>
  </si>
  <si>
    <t>114145113302890</t>
  </si>
  <si>
    <t>余方黎</t>
  </si>
  <si>
    <t>114145113052503</t>
  </si>
  <si>
    <t>武哲琼</t>
  </si>
  <si>
    <t>114145121103597</t>
  </si>
  <si>
    <t>朱宜娇</t>
  </si>
  <si>
    <t>114145134014340</t>
  </si>
  <si>
    <t>王璐</t>
  </si>
  <si>
    <t>114145137024870</t>
  </si>
  <si>
    <t>张雨露</t>
  </si>
  <si>
    <t>114145113523118</t>
  </si>
  <si>
    <t>王思微</t>
  </si>
  <si>
    <t>114145113022391</t>
  </si>
  <si>
    <t>晁鸣阳</t>
  </si>
  <si>
    <t>114145113032417</t>
  </si>
  <si>
    <t>惠聚</t>
  </si>
  <si>
    <t>114145141045590</t>
  </si>
  <si>
    <t>闫乾宇</t>
  </si>
  <si>
    <t>114145111641731</t>
  </si>
  <si>
    <t>吴倩</t>
  </si>
  <si>
    <t>114145121123670</t>
  </si>
  <si>
    <t>郑冰玉</t>
  </si>
  <si>
    <t>114145161607264</t>
  </si>
  <si>
    <t>王飞燕</t>
  </si>
  <si>
    <t>114145121103584</t>
  </si>
  <si>
    <t>王相冬</t>
  </si>
  <si>
    <t>114145161037063</t>
  </si>
  <si>
    <t>张胜武</t>
  </si>
  <si>
    <t>114145137024853</t>
  </si>
  <si>
    <t>刘佳琪</t>
  </si>
  <si>
    <t>114145137165499</t>
  </si>
  <si>
    <t>王瑞智</t>
  </si>
  <si>
    <t>114145165067660</t>
  </si>
  <si>
    <t>陈路路</t>
  </si>
  <si>
    <t>工程管理</t>
  </si>
  <si>
    <t>114145151206721</t>
    <phoneticPr fontId="17" type="noConversion"/>
  </si>
  <si>
    <t>邓茹丹</t>
    <phoneticPr fontId="17" type="noConversion"/>
  </si>
  <si>
    <t>114145113022390</t>
    <phoneticPr fontId="17" type="noConversion"/>
  </si>
  <si>
    <t>于永浩</t>
    <phoneticPr fontId="17" type="noConversion"/>
  </si>
  <si>
    <t>114145137175526</t>
    <phoneticPr fontId="17" type="noConversion"/>
  </si>
  <si>
    <t>邹梦娜</t>
    <phoneticPr fontId="17" type="noConversion"/>
  </si>
  <si>
    <t>114145113523109</t>
    <phoneticPr fontId="17" type="noConversion"/>
  </si>
  <si>
    <t>韩思齐</t>
    <phoneticPr fontId="17" type="noConversion"/>
  </si>
  <si>
    <t>114145151146705</t>
    <phoneticPr fontId="17" type="noConversion"/>
  </si>
  <si>
    <t>何佳妮</t>
    <phoneticPr fontId="17" type="noConversion"/>
  </si>
  <si>
    <t>114145151106661</t>
    <phoneticPr fontId="17" type="noConversion"/>
  </si>
  <si>
    <t>魏帅杰</t>
    <phoneticPr fontId="17" type="noConversion"/>
  </si>
  <si>
    <t>114145165348040</t>
    <phoneticPr fontId="17" type="noConversion"/>
  </si>
  <si>
    <t>刘鑫宇</t>
    <phoneticPr fontId="17" type="noConversion"/>
  </si>
  <si>
    <t>114145137014757</t>
    <phoneticPr fontId="17" type="noConversion"/>
  </si>
  <si>
    <t>雒雨欣</t>
    <phoneticPr fontId="17" type="noConversion"/>
  </si>
  <si>
    <t>114145137175525</t>
    <phoneticPr fontId="17" type="noConversion"/>
  </si>
  <si>
    <t>张滨</t>
    <phoneticPr fontId="17" type="noConversion"/>
  </si>
  <si>
    <t>114145137165500</t>
    <phoneticPr fontId="17" type="noConversion"/>
  </si>
  <si>
    <t>吴亚捷</t>
    <phoneticPr fontId="17" type="noConversion"/>
  </si>
  <si>
    <t>114145137065089</t>
    <phoneticPr fontId="17" type="noConversion"/>
  </si>
  <si>
    <t>王聪</t>
    <phoneticPr fontId="17" type="noConversion"/>
  </si>
  <si>
    <t>114145142286153</t>
    <phoneticPr fontId="17" type="noConversion"/>
  </si>
  <si>
    <t>吴蕊</t>
    <phoneticPr fontId="17" type="noConversion"/>
  </si>
  <si>
    <t>114145121033486</t>
    <phoneticPr fontId="17" type="noConversion"/>
  </si>
  <si>
    <t>王佳杰</t>
    <phoneticPr fontId="17" type="noConversion"/>
  </si>
  <si>
    <t>114145123063860</t>
    <phoneticPr fontId="17" type="noConversion"/>
  </si>
  <si>
    <t>闫家慧</t>
    <phoneticPr fontId="17" type="noConversion"/>
  </si>
  <si>
    <t>114145137175514</t>
    <phoneticPr fontId="17" type="noConversion"/>
  </si>
  <si>
    <t>董宏博</t>
    <phoneticPr fontId="17" type="noConversion"/>
  </si>
  <si>
    <t>114145137024855</t>
    <phoneticPr fontId="17" type="noConversion"/>
  </si>
  <si>
    <t>刘莹</t>
    <phoneticPr fontId="17" type="noConversion"/>
  </si>
  <si>
    <t>114145137014744</t>
    <phoneticPr fontId="17" type="noConversion"/>
  </si>
  <si>
    <t>李金杰</t>
    <phoneticPr fontId="17" type="noConversion"/>
  </si>
  <si>
    <t>114145141205784</t>
    <phoneticPr fontId="17" type="noConversion"/>
  </si>
  <si>
    <t>孙雨欣</t>
    <phoneticPr fontId="17" type="noConversion"/>
  </si>
  <si>
    <t>114145137034978</t>
    <phoneticPr fontId="17" type="noConversion"/>
  </si>
  <si>
    <t>周含笑</t>
    <phoneticPr fontId="17" type="noConversion"/>
  </si>
  <si>
    <t>114145137095282</t>
  </si>
  <si>
    <t>王毅</t>
  </si>
  <si>
    <t>114145136154657</t>
  </si>
  <si>
    <t>罗昱如</t>
  </si>
  <si>
    <t>114145111641330</t>
  </si>
  <si>
    <t>114145132204205</t>
  </si>
  <si>
    <t>陈禹行</t>
  </si>
  <si>
    <t>114145111641730</t>
  </si>
  <si>
    <t>徐執伟</t>
  </si>
  <si>
    <t>114145161037067</t>
  </si>
  <si>
    <t>荣晓妍</t>
  </si>
  <si>
    <t>114145111641554</t>
  </si>
  <si>
    <t>田名杰</t>
  </si>
  <si>
    <t>114145165348065</t>
  </si>
  <si>
    <t>王梦琳</t>
  </si>
  <si>
    <t>114145137145403</t>
  </si>
  <si>
    <t>杨晓冉</t>
  </si>
  <si>
    <t>114145111641985</t>
  </si>
  <si>
    <t>孙美丽</t>
  </si>
  <si>
    <t>114145121103602</t>
  </si>
  <si>
    <t>黄嘉锋</t>
  </si>
  <si>
    <t>114145134254463</t>
  </si>
  <si>
    <t>高宇</t>
  </si>
  <si>
    <t>114145143086261</t>
  </si>
  <si>
    <t>李波</t>
  </si>
  <si>
    <t>114145121393733</t>
  </si>
  <si>
    <t>王建智</t>
  </si>
  <si>
    <t>114145137014759</t>
  </si>
  <si>
    <t>仲崇颖</t>
  </si>
  <si>
    <t>李佳芯</t>
  </si>
  <si>
    <t>114145111641550</t>
  </si>
  <si>
    <t>吴晓鹏</t>
  </si>
  <si>
    <t>114145112462367</t>
  </si>
  <si>
    <t>李磊</t>
  </si>
  <si>
    <t>曹淑雯</t>
  </si>
  <si>
    <t>114145134294472</t>
  </si>
  <si>
    <t>李朋举</t>
  </si>
  <si>
    <t>114145151146715</t>
  </si>
  <si>
    <t>刘宇茜</t>
  </si>
  <si>
    <t>黄秀娟</t>
  </si>
  <si>
    <t>114145111641962</t>
  </si>
  <si>
    <t>赵巧悦</t>
  </si>
  <si>
    <t>陈宇</t>
  </si>
  <si>
    <t>114145121103598</t>
  </si>
  <si>
    <t>王俪晔</t>
  </si>
  <si>
    <t>114145121103600</t>
  </si>
  <si>
    <t>徐一峰</t>
  </si>
  <si>
    <t>114145123153994</t>
  </si>
  <si>
    <t>李煜</t>
  </si>
  <si>
    <t>余香</t>
  </si>
  <si>
    <t>114145311641435</t>
  </si>
  <si>
    <t>吴缃云</t>
  </si>
  <si>
    <t>114145311641399</t>
  </si>
  <si>
    <t>亓西子</t>
  </si>
  <si>
    <t>114145111641616</t>
  </si>
  <si>
    <t>辛洋</t>
  </si>
  <si>
    <t>环境科学与工程</t>
  </si>
  <si>
    <t>114145111641819</t>
  </si>
  <si>
    <t>颜涵</t>
  </si>
  <si>
    <t>114145111641846</t>
  </si>
  <si>
    <t>刘恩慧</t>
  </si>
  <si>
    <t>114145165348068</t>
  </si>
  <si>
    <t>彭正科</t>
  </si>
  <si>
    <t>114145115383469</t>
  </si>
  <si>
    <t>柯韵</t>
  </si>
  <si>
    <t>114145144016365</t>
  </si>
  <si>
    <t>吴家乐</t>
  </si>
  <si>
    <t>114145114073202</t>
  </si>
  <si>
    <t>周颖</t>
  </si>
  <si>
    <t>114145111641640</t>
  </si>
  <si>
    <t>吕潇</t>
  </si>
  <si>
    <t>114145136074630</t>
  </si>
  <si>
    <t>朱敏</t>
  </si>
  <si>
    <t>114145142266146</t>
  </si>
  <si>
    <t>雷雨田</t>
  </si>
  <si>
    <t>114145111641924</t>
  </si>
  <si>
    <t>明霞</t>
  </si>
  <si>
    <t>114145111641261</t>
  </si>
  <si>
    <t>符惜晨</t>
  </si>
  <si>
    <t>114145111641257</t>
  </si>
  <si>
    <t>张梓睿</t>
  </si>
  <si>
    <t>114145111641827</t>
  </si>
  <si>
    <t>康圣</t>
  </si>
  <si>
    <t>114145137065099</t>
  </si>
  <si>
    <t>王惠婧</t>
  </si>
  <si>
    <t>114145151106665</t>
  </si>
  <si>
    <t>解静</t>
  </si>
  <si>
    <t>114145137175527</t>
  </si>
  <si>
    <t>张涵毓</t>
  </si>
  <si>
    <t>114145141145708</t>
  </si>
  <si>
    <t>周晶潇</t>
  </si>
  <si>
    <t>114145137014758</t>
  </si>
  <si>
    <t>刘群</t>
  </si>
  <si>
    <t>114145150126506</t>
  </si>
  <si>
    <t>刘艺蔚</t>
  </si>
  <si>
    <t>114145132224227</t>
  </si>
  <si>
    <t>朱叙诚</t>
  </si>
  <si>
    <t>114145151236737</t>
  </si>
  <si>
    <t>刘宏利</t>
  </si>
  <si>
    <t>张弘琨</t>
  </si>
  <si>
    <t>114145113322916</t>
  </si>
  <si>
    <t>刘晓茵</t>
  </si>
  <si>
    <t>114145165177782</t>
  </si>
  <si>
    <t>赖瑞诚</t>
  </si>
  <si>
    <t>114145161497239</t>
  </si>
  <si>
    <t>黄佩垚</t>
  </si>
  <si>
    <t>袁家兴</t>
  </si>
  <si>
    <t>114145132204204</t>
  </si>
  <si>
    <t>陈宇晟</t>
  </si>
  <si>
    <t>114145112182279</t>
  </si>
  <si>
    <t>吴雪菲</t>
  </si>
  <si>
    <t>114145144036372</t>
  </si>
  <si>
    <t>莫晓凝</t>
  </si>
  <si>
    <t>114145113042458</t>
  </si>
  <si>
    <t>刘夏夏</t>
  </si>
  <si>
    <t>114145141305823</t>
    <phoneticPr fontId="17" type="noConversion"/>
  </si>
  <si>
    <t>李钰绵</t>
    <phoneticPr fontId="17" type="noConversion"/>
  </si>
  <si>
    <t>114145137145401</t>
    <phoneticPr fontId="17" type="noConversion"/>
  </si>
  <si>
    <t>王逢瑶</t>
    <phoneticPr fontId="17" type="noConversion"/>
  </si>
  <si>
    <t>114145142366205</t>
    <phoneticPr fontId="17" type="noConversion"/>
  </si>
  <si>
    <t>王梓元</t>
    <phoneticPr fontId="17" type="noConversion"/>
  </si>
  <si>
    <t>114145137165498</t>
    <phoneticPr fontId="17" type="noConversion"/>
  </si>
  <si>
    <t>马文倩</t>
    <phoneticPr fontId="17" type="noConversion"/>
  </si>
  <si>
    <t>114145113593142</t>
    <phoneticPr fontId="17" type="noConversion"/>
  </si>
  <si>
    <t>崔硕彬</t>
    <phoneticPr fontId="17" type="noConversion"/>
  </si>
  <si>
    <t>114145121103566</t>
    <phoneticPr fontId="17" type="noConversion"/>
  </si>
  <si>
    <t>韩雪</t>
    <phoneticPr fontId="17" type="noConversion"/>
  </si>
  <si>
    <t>114145137155459</t>
    <phoneticPr fontId="17" type="noConversion"/>
  </si>
  <si>
    <t>王恬恬</t>
    <phoneticPr fontId="17" type="noConversion"/>
  </si>
  <si>
    <t>114145143106270</t>
    <phoneticPr fontId="17" type="noConversion"/>
  </si>
  <si>
    <t>林素贞</t>
    <phoneticPr fontId="17" type="noConversion"/>
  </si>
  <si>
    <r>
      <t>化学工程与环境学院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级全日制硕士研究生复试成绩汇总暨拟录取名单统计表</t>
    </r>
    <phoneticPr fontId="14" type="noConversion"/>
  </si>
  <si>
    <r>
      <rPr>
        <sz val="12"/>
        <rFont val="宋体"/>
        <family val="3"/>
        <charset val="134"/>
      </rPr>
      <t>化学工程与环境学院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级全日制专业学位硕士研究生复试成绩汇总暨拟录取名单统计表</t>
    </r>
    <phoneticPr fontId="17" type="noConversion"/>
  </si>
  <si>
    <r>
      <rPr>
        <sz val="12"/>
        <rFont val="宋体"/>
        <family val="3"/>
        <charset val="134"/>
      </rPr>
      <t>化学工程与环境学院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级全日制硕士研究生复试成绩汇总暨拟录取名单统计表</t>
    </r>
    <phoneticPr fontId="17" type="noConversion"/>
  </si>
  <si>
    <r>
      <rPr>
        <sz val="12"/>
        <rFont val="宋体"/>
        <family val="3"/>
        <charset val="134"/>
      </rPr>
      <t>化学工程与环境学院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级非全日制硕士研究生复试成绩汇总暨拟录取名单统计表</t>
    </r>
    <phoneticPr fontId="17" type="noConversion"/>
  </si>
  <si>
    <r>
      <rPr>
        <sz val="12"/>
        <rFont val="宋体"/>
        <family val="3"/>
        <charset val="134"/>
      </rPr>
      <t>化学工程与环境学院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级非全日制专业学位硕士研究生复试成绩汇总暨拟录取名单统计表</t>
    </r>
    <phoneticPr fontId="17" type="noConversion"/>
  </si>
  <si>
    <t>114145111642080</t>
    <phoneticPr fontId="17" type="noConversion"/>
  </si>
  <si>
    <t>114145112432353</t>
    <phoneticPr fontId="17" type="noConversion"/>
  </si>
  <si>
    <t>单考</t>
    <phoneticPr fontId="17" type="noConversion"/>
  </si>
  <si>
    <t>焦俊杰</t>
    <phoneticPr fontId="17" type="noConversion"/>
  </si>
  <si>
    <t>114145121103603</t>
    <phoneticPr fontId="17" type="noConversion"/>
  </si>
  <si>
    <t>114145142266147</t>
    <phoneticPr fontId="17" type="noConversion"/>
  </si>
  <si>
    <t>114145137075173</t>
    <phoneticPr fontId="17" type="noConversion"/>
  </si>
  <si>
    <t>114145151206724</t>
    <phoneticPr fontId="17" type="noConversion"/>
  </si>
  <si>
    <t>114145137024873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</si>
</sst>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_);[Red]\(0\)"/>
    <numFmt numFmtId="178" formatCode="0.00_ "/>
    <numFmt numFmtId="179" formatCode="0.00_);[Red]\(0.00\)"/>
    <numFmt numFmtId="180" formatCode="0;[Red]0"/>
  </numFmts>
  <fonts count="3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scheme val="minor"/>
    </font>
    <font>
      <sz val="11"/>
      <name val="宋体"/>
      <family val="2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2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</cellStyleXfs>
  <cellXfs count="145">
    <xf numFmtId="0" fontId="0" fillId="0" borderId="0" xfId="0">
      <alignment vertical="center"/>
    </xf>
    <xf numFmtId="176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1" fontId="6" fillId="0" borderId="2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5" fillId="0" borderId="0" xfId="1" applyNumberFormat="1" applyFont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9" fontId="5" fillId="0" borderId="0" xfId="1" applyNumberFormat="1" applyFont="1" applyAlignment="1">
      <alignment horizontal="center" vertical="center"/>
    </xf>
    <xf numFmtId="179" fontId="5" fillId="0" borderId="2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177" fontId="4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179" fontId="5" fillId="0" borderId="0" xfId="1" applyNumberFormat="1" applyFont="1" applyFill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>
      <alignment horizontal="center" vertical="center" wrapText="1"/>
    </xf>
    <xf numFmtId="179" fontId="5" fillId="0" borderId="2" xfId="1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2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1" fontId="4" fillId="0" borderId="2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177" fontId="4" fillId="0" borderId="2" xfId="1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3" xfId="1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179" fontId="7" fillId="0" borderId="0" xfId="0" applyNumberFormat="1" applyFont="1">
      <alignment vertical="center"/>
    </xf>
    <xf numFmtId="1" fontId="4" fillId="0" borderId="1" xfId="1" applyNumberFormat="1" applyFont="1" applyBorder="1" applyAlignment="1">
      <alignment vertical="center"/>
    </xf>
    <xf numFmtId="1" fontId="5" fillId="0" borderId="1" xfId="1" applyNumberFormat="1" applyFont="1" applyBorder="1" applyAlignment="1">
      <alignment vertical="center"/>
    </xf>
    <xf numFmtId="179" fontId="4" fillId="0" borderId="2" xfId="1" applyNumberFormat="1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179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15" fillId="0" borderId="3" xfId="1" applyNumberFormat="1" applyFont="1" applyBorder="1" applyAlignment="1">
      <alignment horizontal="center" vertical="center"/>
    </xf>
    <xf numFmtId="1" fontId="15" fillId="0" borderId="3" xfId="1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" fontId="15" fillId="0" borderId="2" xfId="1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" fontId="21" fillId="0" borderId="2" xfId="1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1" fontId="17" fillId="0" borderId="3" xfId="1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1" fontId="23" fillId="0" borderId="2" xfId="1" applyNumberFormat="1" applyFont="1" applyBorder="1" applyAlignment="1">
      <alignment horizontal="center" vertical="center" wrapText="1"/>
    </xf>
    <xf numFmtId="1" fontId="24" fillId="0" borderId="3" xfId="1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4" fillId="0" borderId="2" xfId="1" applyNumberFormat="1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7" fillId="0" borderId="5" xfId="0" applyNumberFormat="1" applyFont="1" applyFill="1" applyBorder="1" applyAlignment="1" applyProtection="1">
      <alignment horizontal="center" vertical="center"/>
    </xf>
    <xf numFmtId="0" fontId="27" fillId="3" borderId="5" xfId="0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5" fillId="0" borderId="3" xfId="1" applyNumberFormat="1" applyFont="1" applyFill="1" applyBorder="1" applyAlignment="1">
      <alignment horizontal="center" vertical="center"/>
    </xf>
    <xf numFmtId="179" fontId="5" fillId="0" borderId="3" xfId="1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 applyProtection="1">
      <alignment horizontal="center" vertical="center"/>
    </xf>
    <xf numFmtId="2" fontId="5" fillId="0" borderId="5" xfId="0" applyNumberFormat="1" applyFont="1" applyFill="1" applyBorder="1" applyAlignment="1" applyProtection="1">
      <alignment horizontal="center" vertical="center"/>
    </xf>
    <xf numFmtId="178" fontId="28" fillId="3" borderId="5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/>
    </xf>
    <xf numFmtId="179" fontId="5" fillId="0" borderId="5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9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5" fillId="0" borderId="3" xfId="0" applyNumberFormat="1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179" fontId="5" fillId="0" borderId="3" xfId="1" applyNumberFormat="1" applyFont="1" applyBorder="1" applyAlignment="1">
      <alignment horizontal="center" vertical="center" wrapText="1"/>
    </xf>
    <xf numFmtId="177" fontId="5" fillId="0" borderId="3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/>
    </xf>
    <xf numFmtId="49" fontId="27" fillId="3" borderId="5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176" fontId="25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" fontId="4" fillId="0" borderId="1" xfId="1" applyNumberFormat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left" vertical="center"/>
    </xf>
    <xf numFmtId="176" fontId="29" fillId="0" borderId="0" xfId="1" applyNumberFormat="1" applyFont="1" applyAlignment="1">
      <alignment horizontal="center" vertical="center"/>
    </xf>
    <xf numFmtId="176" fontId="25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" fontId="5" fillId="0" borderId="1" xfId="1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left" vertical="center"/>
    </xf>
  </cellXfs>
  <cellStyles count="4">
    <cellStyle name="Normal" xfId="3" xr:uid="{00000000-0005-0000-0000-000033000000}"/>
    <cellStyle name="常规" xfId="0" builtinId="0"/>
    <cellStyle name="常规 2" xfId="1" xr:uid="{00000000-0005-0000-0000-000031000000}"/>
    <cellStyle name="常规 3" xfId="2" xr:uid="{00000000-0005-0000-0000-00003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opLeftCell="A58" workbookViewId="0">
      <selection activeCell="F60" sqref="F60"/>
    </sheetView>
  </sheetViews>
  <sheetFormatPr defaultColWidth="9" defaultRowHeight="15" x14ac:dyDescent="0.15"/>
  <cols>
    <col min="1" max="1" width="6" style="13" customWidth="1"/>
    <col min="2" max="2" width="16.5" style="24" customWidth="1"/>
    <col min="3" max="3" width="8" style="13" customWidth="1"/>
    <col min="4" max="5" width="8.75" style="59"/>
    <col min="6" max="6" width="8.75" style="59" customWidth="1"/>
    <col min="7" max="7" width="8.625" style="69" customWidth="1"/>
    <col min="8" max="8" width="8.625" style="75" customWidth="1"/>
    <col min="9" max="9" width="6.75" style="13" customWidth="1"/>
    <col min="10" max="10" width="15.375" style="13" customWidth="1"/>
    <col min="11" max="11" width="11.25" style="13" customWidth="1"/>
    <col min="12" max="16384" width="9" style="13"/>
  </cols>
  <sheetData>
    <row r="1" spans="1:11" s="11" customFormat="1" ht="26.1" customHeight="1" x14ac:dyDescent="0.25">
      <c r="A1" s="135" t="s">
        <v>717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7" customHeight="1" x14ac:dyDescent="0.25">
      <c r="A2" s="137" t="s">
        <v>0</v>
      </c>
      <c r="B2" s="138"/>
      <c r="C2" s="138"/>
      <c r="D2" s="138"/>
      <c r="E2" s="138"/>
      <c r="F2" s="138"/>
      <c r="G2" s="14"/>
      <c r="H2" s="20"/>
    </row>
    <row r="3" spans="1:11" s="11" customFormat="1" ht="40.5" customHeight="1" x14ac:dyDescent="0.25">
      <c r="A3" s="61" t="s">
        <v>1</v>
      </c>
      <c r="B3" s="61" t="s">
        <v>2</v>
      </c>
      <c r="C3" s="62" t="s">
        <v>3</v>
      </c>
      <c r="D3" s="63" t="s">
        <v>4</v>
      </c>
      <c r="E3" s="63" t="s">
        <v>5</v>
      </c>
      <c r="F3" s="63" t="s">
        <v>6</v>
      </c>
      <c r="G3" s="64" t="s">
        <v>7</v>
      </c>
      <c r="H3" s="73" t="s">
        <v>8</v>
      </c>
      <c r="I3" s="73" t="s">
        <v>9</v>
      </c>
      <c r="J3" s="68" t="s">
        <v>10</v>
      </c>
      <c r="K3" s="68" t="s">
        <v>11</v>
      </c>
    </row>
    <row r="4" spans="1:11" s="11" customFormat="1" ht="21.95" customHeight="1" x14ac:dyDescent="0.25">
      <c r="A4" s="76">
        <v>1</v>
      </c>
      <c r="B4" s="74" t="s">
        <v>53</v>
      </c>
      <c r="C4" s="78" t="s">
        <v>54</v>
      </c>
      <c r="D4" s="127">
        <v>83.111111111111114</v>
      </c>
      <c r="E4" s="127">
        <v>86.8</v>
      </c>
      <c r="F4" s="127">
        <f>D4*0.7+E4*0.3</f>
        <v>84.217777777777769</v>
      </c>
      <c r="G4" s="114">
        <v>387</v>
      </c>
      <c r="H4" s="128">
        <f>F4*0.4+G4/5*0.6</f>
        <v>80.127111111111105</v>
      </c>
      <c r="I4" s="77" t="s">
        <v>55</v>
      </c>
      <c r="J4" s="77" t="s">
        <v>52</v>
      </c>
      <c r="K4" s="77" t="s">
        <v>56</v>
      </c>
    </row>
    <row r="5" spans="1:11" s="11" customFormat="1" ht="21.95" customHeight="1" x14ac:dyDescent="0.25">
      <c r="A5" s="76">
        <v>2</v>
      </c>
      <c r="B5" s="74" t="s">
        <v>57</v>
      </c>
      <c r="C5" s="78" t="s">
        <v>58</v>
      </c>
      <c r="D5" s="127">
        <v>82.555555555555557</v>
      </c>
      <c r="E5" s="127">
        <v>85</v>
      </c>
      <c r="F5" s="127">
        <f>D5*0.7+E5*0.3</f>
        <v>83.288888888888891</v>
      </c>
      <c r="G5" s="114">
        <v>379</v>
      </c>
      <c r="H5" s="128">
        <f>F5*0.4+G5/5*0.6</f>
        <v>78.795555555555552</v>
      </c>
      <c r="I5" s="77" t="s">
        <v>55</v>
      </c>
      <c r="J5" s="77" t="s">
        <v>52</v>
      </c>
      <c r="K5" s="77" t="s">
        <v>56</v>
      </c>
    </row>
    <row r="6" spans="1:11" s="11" customFormat="1" ht="21.95" customHeight="1" x14ac:dyDescent="0.25">
      <c r="A6" s="76">
        <v>3</v>
      </c>
      <c r="B6" s="74" t="s">
        <v>59</v>
      </c>
      <c r="C6" s="78" t="s">
        <v>60</v>
      </c>
      <c r="D6" s="127">
        <v>82.555555555555557</v>
      </c>
      <c r="E6" s="127">
        <v>84.4</v>
      </c>
      <c r="F6" s="127">
        <f t="shared" ref="F6:F67" si="0">D6*0.7+E6*0.3</f>
        <v>83.108888888888885</v>
      </c>
      <c r="G6" s="114">
        <v>379</v>
      </c>
      <c r="H6" s="128">
        <f t="shared" ref="H6:H67" si="1">F6*0.4+G6/5*0.6</f>
        <v>78.723555555555549</v>
      </c>
      <c r="I6" s="77" t="s">
        <v>55</v>
      </c>
      <c r="J6" s="77" t="s">
        <v>52</v>
      </c>
      <c r="K6" s="77" t="s">
        <v>56</v>
      </c>
    </row>
    <row r="7" spans="1:11" s="11" customFormat="1" ht="21.95" customHeight="1" x14ac:dyDescent="0.25">
      <c r="A7" s="76">
        <v>4</v>
      </c>
      <c r="B7" s="74" t="s">
        <v>61</v>
      </c>
      <c r="C7" s="78" t="s">
        <v>62</v>
      </c>
      <c r="D7" s="127">
        <v>81</v>
      </c>
      <c r="E7" s="127">
        <v>87.6</v>
      </c>
      <c r="F7" s="127">
        <f t="shared" si="0"/>
        <v>82.97999999999999</v>
      </c>
      <c r="G7" s="114">
        <v>375</v>
      </c>
      <c r="H7" s="128">
        <f t="shared" si="1"/>
        <v>78.192000000000007</v>
      </c>
      <c r="I7" s="77" t="s">
        <v>55</v>
      </c>
      <c r="J7" s="77" t="s">
        <v>52</v>
      </c>
      <c r="K7" s="77" t="s">
        <v>56</v>
      </c>
    </row>
    <row r="8" spans="1:11" s="11" customFormat="1" ht="21.95" customHeight="1" x14ac:dyDescent="0.25">
      <c r="A8" s="76">
        <v>5</v>
      </c>
      <c r="B8" s="74" t="s">
        <v>63</v>
      </c>
      <c r="C8" s="78" t="s">
        <v>64</v>
      </c>
      <c r="D8" s="127">
        <v>79.111111111111114</v>
      </c>
      <c r="E8" s="127">
        <v>81.2</v>
      </c>
      <c r="F8" s="127">
        <f t="shared" si="0"/>
        <v>79.737777777777779</v>
      </c>
      <c r="G8" s="114">
        <v>383</v>
      </c>
      <c r="H8" s="128">
        <f t="shared" si="1"/>
        <v>77.855111111111114</v>
      </c>
      <c r="I8" s="77" t="s">
        <v>55</v>
      </c>
      <c r="J8" s="77" t="s">
        <v>52</v>
      </c>
      <c r="K8" s="77" t="s">
        <v>56</v>
      </c>
    </row>
    <row r="9" spans="1:11" s="11" customFormat="1" ht="21.95" customHeight="1" x14ac:dyDescent="0.25">
      <c r="A9" s="76">
        <v>6</v>
      </c>
      <c r="B9" s="74" t="s">
        <v>65</v>
      </c>
      <c r="C9" s="78" t="s">
        <v>66</v>
      </c>
      <c r="D9" s="127">
        <v>82.777777777777771</v>
      </c>
      <c r="E9" s="127">
        <v>82.4</v>
      </c>
      <c r="F9" s="127">
        <f t="shared" si="0"/>
        <v>82.664444444444442</v>
      </c>
      <c r="G9" s="114">
        <v>354</v>
      </c>
      <c r="H9" s="128">
        <f t="shared" si="1"/>
        <v>75.545777777777772</v>
      </c>
      <c r="I9" s="77" t="s">
        <v>55</v>
      </c>
      <c r="J9" s="77" t="s">
        <v>52</v>
      </c>
      <c r="K9" s="77" t="s">
        <v>56</v>
      </c>
    </row>
    <row r="10" spans="1:11" s="11" customFormat="1" ht="21.95" customHeight="1" x14ac:dyDescent="0.25">
      <c r="A10" s="76">
        <v>7</v>
      </c>
      <c r="B10" s="74" t="s">
        <v>67</v>
      </c>
      <c r="C10" s="78" t="s">
        <v>68</v>
      </c>
      <c r="D10" s="127">
        <v>79.777777777777771</v>
      </c>
      <c r="E10" s="127">
        <v>56.2</v>
      </c>
      <c r="F10" s="127">
        <f t="shared" si="0"/>
        <v>72.704444444444434</v>
      </c>
      <c r="G10" s="114">
        <v>383</v>
      </c>
      <c r="H10" s="128">
        <f t="shared" si="1"/>
        <v>75.041777777777767</v>
      </c>
      <c r="I10" s="77" t="s">
        <v>55</v>
      </c>
      <c r="J10" s="77" t="s">
        <v>52</v>
      </c>
      <c r="K10" s="77" t="s">
        <v>56</v>
      </c>
    </row>
    <row r="11" spans="1:11" s="11" customFormat="1" ht="21.95" customHeight="1" x14ac:dyDescent="0.25">
      <c r="A11" s="76">
        <v>8</v>
      </c>
      <c r="B11" s="74" t="s">
        <v>69</v>
      </c>
      <c r="C11" s="78" t="s">
        <v>70</v>
      </c>
      <c r="D11" s="127">
        <v>82.444444444444443</v>
      </c>
      <c r="E11" s="127">
        <v>82.2</v>
      </c>
      <c r="F11" s="127">
        <f t="shared" si="0"/>
        <v>82.371111111111105</v>
      </c>
      <c r="G11" s="114">
        <v>349</v>
      </c>
      <c r="H11" s="128">
        <f t="shared" si="1"/>
        <v>74.828444444444443</v>
      </c>
      <c r="I11" s="77" t="s">
        <v>55</v>
      </c>
      <c r="J11" s="77" t="s">
        <v>52</v>
      </c>
      <c r="K11" s="77" t="s">
        <v>56</v>
      </c>
    </row>
    <row r="12" spans="1:11" s="11" customFormat="1" ht="21.95" customHeight="1" x14ac:dyDescent="0.25">
      <c r="A12" s="76">
        <v>9</v>
      </c>
      <c r="B12" s="74" t="s">
        <v>71</v>
      </c>
      <c r="C12" s="78" t="s">
        <v>72</v>
      </c>
      <c r="D12" s="127">
        <v>80.444444444444443</v>
      </c>
      <c r="E12" s="127">
        <v>82.2</v>
      </c>
      <c r="F12" s="127">
        <f t="shared" si="0"/>
        <v>80.971111111111099</v>
      </c>
      <c r="G12" s="114">
        <v>351</v>
      </c>
      <c r="H12" s="128">
        <f t="shared" si="1"/>
        <v>74.508444444444436</v>
      </c>
      <c r="I12" s="77" t="s">
        <v>55</v>
      </c>
      <c r="J12" s="77" t="s">
        <v>52</v>
      </c>
      <c r="K12" s="77" t="s">
        <v>56</v>
      </c>
    </row>
    <row r="13" spans="1:11" ht="21.95" customHeight="1" x14ac:dyDescent="0.15">
      <c r="A13" s="76">
        <v>10</v>
      </c>
      <c r="B13" s="74" t="s">
        <v>73</v>
      </c>
      <c r="C13" s="78" t="s">
        <v>74</v>
      </c>
      <c r="D13" s="127">
        <v>79.555555555555557</v>
      </c>
      <c r="E13" s="127">
        <v>81.8</v>
      </c>
      <c r="F13" s="127">
        <f t="shared" si="0"/>
        <v>80.228888888888889</v>
      </c>
      <c r="G13" s="114">
        <v>350</v>
      </c>
      <c r="H13" s="128">
        <f t="shared" si="1"/>
        <v>74.091555555555558</v>
      </c>
      <c r="I13" s="77" t="s">
        <v>55</v>
      </c>
      <c r="J13" s="77" t="s">
        <v>52</v>
      </c>
      <c r="K13" s="77" t="s">
        <v>56</v>
      </c>
    </row>
    <row r="14" spans="1:11" ht="21.95" customHeight="1" x14ac:dyDescent="0.15">
      <c r="A14" s="76">
        <v>11</v>
      </c>
      <c r="B14" s="74" t="s">
        <v>75</v>
      </c>
      <c r="C14" s="78" t="s">
        <v>76</v>
      </c>
      <c r="D14" s="127">
        <v>78.555555555555557</v>
      </c>
      <c r="E14" s="127">
        <v>82.8</v>
      </c>
      <c r="F14" s="127">
        <f t="shared" si="0"/>
        <v>79.828888888888883</v>
      </c>
      <c r="G14" s="114">
        <v>351</v>
      </c>
      <c r="H14" s="128">
        <f t="shared" si="1"/>
        <v>74.051555555555552</v>
      </c>
      <c r="I14" s="77" t="s">
        <v>55</v>
      </c>
      <c r="J14" s="77" t="s">
        <v>52</v>
      </c>
      <c r="K14" s="77" t="s">
        <v>56</v>
      </c>
    </row>
    <row r="15" spans="1:11" ht="21.95" customHeight="1" x14ac:dyDescent="0.15">
      <c r="A15" s="76">
        <v>12</v>
      </c>
      <c r="B15" s="74" t="s">
        <v>77</v>
      </c>
      <c r="C15" s="78" t="s">
        <v>78</v>
      </c>
      <c r="D15" s="127">
        <v>84.777777777777771</v>
      </c>
      <c r="E15" s="127">
        <v>79.8</v>
      </c>
      <c r="F15" s="127">
        <f t="shared" si="0"/>
        <v>83.284444444444432</v>
      </c>
      <c r="G15" s="114">
        <v>338</v>
      </c>
      <c r="H15" s="128">
        <f t="shared" si="1"/>
        <v>73.873777777777775</v>
      </c>
      <c r="I15" s="77" t="s">
        <v>55</v>
      </c>
      <c r="J15" s="77" t="s">
        <v>52</v>
      </c>
      <c r="K15" s="77" t="s">
        <v>56</v>
      </c>
    </row>
    <row r="16" spans="1:11" ht="21.95" customHeight="1" x14ac:dyDescent="0.15">
      <c r="A16" s="76">
        <v>13</v>
      </c>
      <c r="B16" s="74" t="s">
        <v>79</v>
      </c>
      <c r="C16" s="78" t="s">
        <v>80</v>
      </c>
      <c r="D16" s="127">
        <v>82.111111111111114</v>
      </c>
      <c r="E16" s="127">
        <v>81</v>
      </c>
      <c r="F16" s="127">
        <f t="shared" si="0"/>
        <v>81.777777777777771</v>
      </c>
      <c r="G16" s="114">
        <v>343</v>
      </c>
      <c r="H16" s="128">
        <f t="shared" si="1"/>
        <v>73.871111111111105</v>
      </c>
      <c r="I16" s="77" t="s">
        <v>55</v>
      </c>
      <c r="J16" s="77" t="s">
        <v>52</v>
      </c>
      <c r="K16" s="77" t="s">
        <v>56</v>
      </c>
    </row>
    <row r="17" spans="1:11" ht="21.95" customHeight="1" x14ac:dyDescent="0.15">
      <c r="A17" s="76">
        <v>14</v>
      </c>
      <c r="B17" s="74" t="s">
        <v>81</v>
      </c>
      <c r="C17" s="78" t="s">
        <v>82</v>
      </c>
      <c r="D17" s="127">
        <v>89.222222222222229</v>
      </c>
      <c r="E17" s="127">
        <v>84.2</v>
      </c>
      <c r="F17" s="127">
        <f t="shared" si="0"/>
        <v>87.715555555555554</v>
      </c>
      <c r="G17" s="114">
        <v>319</v>
      </c>
      <c r="H17" s="128">
        <f t="shared" si="1"/>
        <v>73.36622222222222</v>
      </c>
      <c r="I17" s="77" t="s">
        <v>55</v>
      </c>
      <c r="J17" s="77" t="s">
        <v>52</v>
      </c>
      <c r="K17" s="77" t="s">
        <v>56</v>
      </c>
    </row>
    <row r="18" spans="1:11" ht="21.95" customHeight="1" x14ac:dyDescent="0.15">
      <c r="A18" s="76">
        <v>15</v>
      </c>
      <c r="B18" s="74" t="s">
        <v>83</v>
      </c>
      <c r="C18" s="78" t="s">
        <v>84</v>
      </c>
      <c r="D18" s="127">
        <v>84.555555555555557</v>
      </c>
      <c r="E18" s="127">
        <v>88</v>
      </c>
      <c r="F18" s="127">
        <f t="shared" si="0"/>
        <v>85.588888888888874</v>
      </c>
      <c r="G18" s="114">
        <v>326</v>
      </c>
      <c r="H18" s="128">
        <f t="shared" si="1"/>
        <v>73.355555555555554</v>
      </c>
      <c r="I18" s="77" t="s">
        <v>55</v>
      </c>
      <c r="J18" s="77" t="s">
        <v>52</v>
      </c>
      <c r="K18" s="77" t="s">
        <v>56</v>
      </c>
    </row>
    <row r="19" spans="1:11" ht="21.95" customHeight="1" x14ac:dyDescent="0.15">
      <c r="A19" s="76">
        <v>16</v>
      </c>
      <c r="B19" s="74" t="s">
        <v>85</v>
      </c>
      <c r="C19" s="78" t="s">
        <v>86</v>
      </c>
      <c r="D19" s="127">
        <v>82.222222222222229</v>
      </c>
      <c r="E19" s="127">
        <v>87.8</v>
      </c>
      <c r="F19" s="127">
        <f t="shared" si="0"/>
        <v>83.895555555555561</v>
      </c>
      <c r="G19" s="114">
        <v>331</v>
      </c>
      <c r="H19" s="128">
        <f t="shared" si="1"/>
        <v>73.278222222222226</v>
      </c>
      <c r="I19" s="77" t="s">
        <v>55</v>
      </c>
      <c r="J19" s="77" t="s">
        <v>52</v>
      </c>
      <c r="K19" s="77" t="s">
        <v>56</v>
      </c>
    </row>
    <row r="20" spans="1:11" ht="21.95" customHeight="1" x14ac:dyDescent="0.15">
      <c r="A20" s="76">
        <v>17</v>
      </c>
      <c r="B20" s="74" t="s">
        <v>87</v>
      </c>
      <c r="C20" s="78" t="s">
        <v>88</v>
      </c>
      <c r="D20" s="127">
        <v>77.555555555555557</v>
      </c>
      <c r="E20" s="127">
        <v>82.8</v>
      </c>
      <c r="F20" s="127">
        <f t="shared" si="0"/>
        <v>79.128888888888881</v>
      </c>
      <c r="G20" s="114">
        <v>346</v>
      </c>
      <c r="H20" s="128">
        <f t="shared" si="1"/>
        <v>73.171555555555557</v>
      </c>
      <c r="I20" s="77" t="s">
        <v>55</v>
      </c>
      <c r="J20" s="77" t="s">
        <v>52</v>
      </c>
      <c r="K20" s="77" t="s">
        <v>56</v>
      </c>
    </row>
    <row r="21" spans="1:11" ht="21.95" customHeight="1" x14ac:dyDescent="0.15">
      <c r="A21" s="76">
        <v>18</v>
      </c>
      <c r="B21" s="74" t="s">
        <v>89</v>
      </c>
      <c r="C21" s="78" t="s">
        <v>90</v>
      </c>
      <c r="D21" s="127">
        <v>82.555555555555557</v>
      </c>
      <c r="E21" s="127">
        <v>83</v>
      </c>
      <c r="F21" s="127">
        <f t="shared" si="0"/>
        <v>82.688888888888883</v>
      </c>
      <c r="G21" s="114">
        <v>328</v>
      </c>
      <c r="H21" s="128">
        <f t="shared" si="1"/>
        <v>72.435555555555538</v>
      </c>
      <c r="I21" s="77" t="s">
        <v>55</v>
      </c>
      <c r="J21" s="77" t="s">
        <v>52</v>
      </c>
      <c r="K21" s="77" t="s">
        <v>56</v>
      </c>
    </row>
    <row r="22" spans="1:11" ht="21.95" customHeight="1" x14ac:dyDescent="0.15">
      <c r="A22" s="76">
        <v>19</v>
      </c>
      <c r="B22" s="74" t="s">
        <v>91</v>
      </c>
      <c r="C22" s="78" t="s">
        <v>92</v>
      </c>
      <c r="D22" s="127">
        <v>82.111111111111114</v>
      </c>
      <c r="E22" s="127">
        <v>81</v>
      </c>
      <c r="F22" s="127">
        <f t="shared" si="0"/>
        <v>81.777777777777771</v>
      </c>
      <c r="G22" s="114">
        <v>330</v>
      </c>
      <c r="H22" s="128">
        <f t="shared" si="1"/>
        <v>72.311111111111103</v>
      </c>
      <c r="I22" s="77" t="s">
        <v>55</v>
      </c>
      <c r="J22" s="77" t="s">
        <v>52</v>
      </c>
      <c r="K22" s="77" t="s">
        <v>56</v>
      </c>
    </row>
    <row r="23" spans="1:11" ht="21.95" customHeight="1" x14ac:dyDescent="0.15">
      <c r="A23" s="76">
        <v>20</v>
      </c>
      <c r="B23" s="74" t="s">
        <v>93</v>
      </c>
      <c r="C23" s="78" t="s">
        <v>94</v>
      </c>
      <c r="D23" s="127">
        <v>83.888888888888886</v>
      </c>
      <c r="E23" s="127">
        <v>82.8</v>
      </c>
      <c r="F23" s="127">
        <f t="shared" si="0"/>
        <v>83.562222222222218</v>
      </c>
      <c r="G23" s="114">
        <v>324</v>
      </c>
      <c r="H23" s="128">
        <f t="shared" si="1"/>
        <v>72.304888888888883</v>
      </c>
      <c r="I23" s="77" t="s">
        <v>55</v>
      </c>
      <c r="J23" s="77" t="s">
        <v>52</v>
      </c>
      <c r="K23" s="77" t="s">
        <v>56</v>
      </c>
    </row>
    <row r="24" spans="1:11" ht="21.95" customHeight="1" x14ac:dyDescent="0.15">
      <c r="A24" s="76">
        <v>21</v>
      </c>
      <c r="B24" s="74" t="s">
        <v>95</v>
      </c>
      <c r="C24" s="78" t="s">
        <v>96</v>
      </c>
      <c r="D24" s="127">
        <v>77.555555555555557</v>
      </c>
      <c r="E24" s="127">
        <v>78.2</v>
      </c>
      <c r="F24" s="127">
        <f t="shared" si="0"/>
        <v>77.748888888888885</v>
      </c>
      <c r="G24" s="114">
        <v>341</v>
      </c>
      <c r="H24" s="128">
        <f t="shared" si="1"/>
        <v>72.019555555555556</v>
      </c>
      <c r="I24" s="77" t="s">
        <v>55</v>
      </c>
      <c r="J24" s="77" t="s">
        <v>52</v>
      </c>
      <c r="K24" s="77" t="s">
        <v>56</v>
      </c>
    </row>
    <row r="25" spans="1:11" ht="21.95" customHeight="1" x14ac:dyDescent="0.15">
      <c r="A25" s="76">
        <v>22</v>
      </c>
      <c r="B25" s="74" t="s">
        <v>97</v>
      </c>
      <c r="C25" s="78" t="s">
        <v>98</v>
      </c>
      <c r="D25" s="127">
        <v>77.888888888888886</v>
      </c>
      <c r="E25" s="127">
        <v>79.400000000000006</v>
      </c>
      <c r="F25" s="127">
        <f t="shared" si="0"/>
        <v>78.342222222222219</v>
      </c>
      <c r="G25" s="114">
        <v>336</v>
      </c>
      <c r="H25" s="128">
        <f t="shared" si="1"/>
        <v>71.656888888888886</v>
      </c>
      <c r="I25" s="77" t="s">
        <v>55</v>
      </c>
      <c r="J25" s="77" t="s">
        <v>52</v>
      </c>
      <c r="K25" s="77" t="s">
        <v>56</v>
      </c>
    </row>
    <row r="26" spans="1:11" ht="21.95" customHeight="1" x14ac:dyDescent="0.15">
      <c r="A26" s="76">
        <v>23</v>
      </c>
      <c r="B26" s="74" t="s">
        <v>99</v>
      </c>
      <c r="C26" s="78" t="s">
        <v>100</v>
      </c>
      <c r="D26" s="127">
        <v>82.666666666666671</v>
      </c>
      <c r="E26" s="127">
        <v>85.2</v>
      </c>
      <c r="F26" s="127">
        <f t="shared" si="0"/>
        <v>83.426666666666662</v>
      </c>
      <c r="G26" s="114">
        <v>319</v>
      </c>
      <c r="H26" s="128">
        <f t="shared" si="1"/>
        <v>71.650666666666666</v>
      </c>
      <c r="I26" s="77" t="s">
        <v>55</v>
      </c>
      <c r="J26" s="77" t="s">
        <v>52</v>
      </c>
      <c r="K26" s="77" t="s">
        <v>56</v>
      </c>
    </row>
    <row r="27" spans="1:11" ht="21.95" customHeight="1" x14ac:dyDescent="0.15">
      <c r="A27" s="76">
        <v>24</v>
      </c>
      <c r="B27" s="74" t="s">
        <v>101</v>
      </c>
      <c r="C27" s="78" t="s">
        <v>102</v>
      </c>
      <c r="D27" s="127">
        <v>78.111111111111114</v>
      </c>
      <c r="E27" s="127">
        <v>75</v>
      </c>
      <c r="F27" s="127">
        <f t="shared" si="0"/>
        <v>77.177777777777777</v>
      </c>
      <c r="G27" s="114">
        <v>339</v>
      </c>
      <c r="H27" s="128">
        <f t="shared" si="1"/>
        <v>71.551111111111112</v>
      </c>
      <c r="I27" s="77" t="s">
        <v>55</v>
      </c>
      <c r="J27" s="77" t="s">
        <v>52</v>
      </c>
      <c r="K27" s="77" t="s">
        <v>56</v>
      </c>
    </row>
    <row r="28" spans="1:11" ht="21.95" customHeight="1" x14ac:dyDescent="0.15">
      <c r="A28" s="76">
        <v>25</v>
      </c>
      <c r="B28" s="74" t="s">
        <v>103</v>
      </c>
      <c r="C28" s="78" t="s">
        <v>104</v>
      </c>
      <c r="D28" s="127">
        <v>75</v>
      </c>
      <c r="E28" s="127">
        <v>82</v>
      </c>
      <c r="F28" s="127">
        <f t="shared" si="0"/>
        <v>77.099999999999994</v>
      </c>
      <c r="G28" s="114">
        <v>336</v>
      </c>
      <c r="H28" s="128">
        <f t="shared" si="1"/>
        <v>71.16</v>
      </c>
      <c r="I28" s="77" t="s">
        <v>55</v>
      </c>
      <c r="J28" s="77" t="s">
        <v>52</v>
      </c>
      <c r="K28" s="77" t="s">
        <v>56</v>
      </c>
    </row>
    <row r="29" spans="1:11" ht="21.95" customHeight="1" x14ac:dyDescent="0.15">
      <c r="A29" s="76">
        <v>26</v>
      </c>
      <c r="B29" s="74" t="s">
        <v>105</v>
      </c>
      <c r="C29" s="78" t="s">
        <v>106</v>
      </c>
      <c r="D29" s="127">
        <v>78</v>
      </c>
      <c r="E29" s="127">
        <v>73.599999999999994</v>
      </c>
      <c r="F29" s="127">
        <f t="shared" si="0"/>
        <v>76.679999999999993</v>
      </c>
      <c r="G29" s="114">
        <v>336</v>
      </c>
      <c r="H29" s="128">
        <f t="shared" si="1"/>
        <v>70.99199999999999</v>
      </c>
      <c r="I29" s="77" t="s">
        <v>55</v>
      </c>
      <c r="J29" s="77" t="s">
        <v>52</v>
      </c>
      <c r="K29" s="77" t="s">
        <v>56</v>
      </c>
    </row>
    <row r="30" spans="1:11" ht="21.95" customHeight="1" x14ac:dyDescent="0.15">
      <c r="A30" s="76">
        <v>27</v>
      </c>
      <c r="B30" s="74" t="s">
        <v>107</v>
      </c>
      <c r="C30" s="78" t="s">
        <v>108</v>
      </c>
      <c r="D30" s="127">
        <v>79.111111111111114</v>
      </c>
      <c r="E30" s="127">
        <v>87</v>
      </c>
      <c r="F30" s="127">
        <f t="shared" si="0"/>
        <v>81.477777777777774</v>
      </c>
      <c r="G30" s="114">
        <v>320</v>
      </c>
      <c r="H30" s="128">
        <f t="shared" si="1"/>
        <v>70.99111111111111</v>
      </c>
      <c r="I30" s="77" t="s">
        <v>55</v>
      </c>
      <c r="J30" s="77" t="s">
        <v>52</v>
      </c>
      <c r="K30" s="77" t="s">
        <v>56</v>
      </c>
    </row>
    <row r="31" spans="1:11" ht="21.95" customHeight="1" x14ac:dyDescent="0.15">
      <c r="A31" s="76">
        <v>28</v>
      </c>
      <c r="B31" s="74" t="s">
        <v>109</v>
      </c>
      <c r="C31" s="78" t="s">
        <v>110</v>
      </c>
      <c r="D31" s="127">
        <v>81</v>
      </c>
      <c r="E31" s="127">
        <v>73.599999999999994</v>
      </c>
      <c r="F31" s="127">
        <f t="shared" si="0"/>
        <v>78.78</v>
      </c>
      <c r="G31" s="114">
        <v>328</v>
      </c>
      <c r="H31" s="128">
        <f t="shared" si="1"/>
        <v>70.871999999999986</v>
      </c>
      <c r="I31" s="77" t="s">
        <v>55</v>
      </c>
      <c r="J31" s="77" t="s">
        <v>52</v>
      </c>
      <c r="K31" s="77" t="s">
        <v>56</v>
      </c>
    </row>
    <row r="32" spans="1:11" ht="21.95" customHeight="1" x14ac:dyDescent="0.15">
      <c r="A32" s="76">
        <v>29</v>
      </c>
      <c r="B32" s="74" t="s">
        <v>111</v>
      </c>
      <c r="C32" s="78" t="s">
        <v>112</v>
      </c>
      <c r="D32" s="127">
        <v>75.111111111111114</v>
      </c>
      <c r="E32" s="127">
        <v>88.2</v>
      </c>
      <c r="F32" s="127">
        <f t="shared" si="0"/>
        <v>79.037777777777777</v>
      </c>
      <c r="G32" s="114">
        <v>326</v>
      </c>
      <c r="H32" s="128">
        <f t="shared" si="1"/>
        <v>70.735111111111109</v>
      </c>
      <c r="I32" s="77" t="s">
        <v>55</v>
      </c>
      <c r="J32" s="77" t="s">
        <v>52</v>
      </c>
      <c r="K32" s="77" t="s">
        <v>56</v>
      </c>
    </row>
    <row r="33" spans="1:11" ht="21.95" customHeight="1" x14ac:dyDescent="0.15">
      <c r="A33" s="76">
        <v>30</v>
      </c>
      <c r="B33" s="74" t="s">
        <v>113</v>
      </c>
      <c r="C33" s="78" t="s">
        <v>114</v>
      </c>
      <c r="D33" s="127">
        <v>88.888888888888886</v>
      </c>
      <c r="E33" s="127">
        <v>87.6</v>
      </c>
      <c r="F33" s="127">
        <f t="shared" si="0"/>
        <v>88.502222222222215</v>
      </c>
      <c r="G33" s="114">
        <v>294</v>
      </c>
      <c r="H33" s="128">
        <f t="shared" si="1"/>
        <v>70.680888888888887</v>
      </c>
      <c r="I33" s="77" t="s">
        <v>55</v>
      </c>
      <c r="J33" s="77" t="s">
        <v>52</v>
      </c>
      <c r="K33" s="77" t="s">
        <v>56</v>
      </c>
    </row>
    <row r="34" spans="1:11" ht="21.95" customHeight="1" x14ac:dyDescent="0.15">
      <c r="A34" s="76">
        <v>31</v>
      </c>
      <c r="B34" s="74" t="s">
        <v>115</v>
      </c>
      <c r="C34" s="78" t="s">
        <v>116</v>
      </c>
      <c r="D34" s="127">
        <v>77.444444444444443</v>
      </c>
      <c r="E34" s="127">
        <v>78.2</v>
      </c>
      <c r="F34" s="127">
        <f t="shared" si="0"/>
        <v>77.671111111111117</v>
      </c>
      <c r="G34" s="114">
        <v>328</v>
      </c>
      <c r="H34" s="128">
        <f t="shared" si="1"/>
        <v>70.428444444444438</v>
      </c>
      <c r="I34" s="77" t="s">
        <v>55</v>
      </c>
      <c r="J34" s="77" t="s">
        <v>52</v>
      </c>
      <c r="K34" s="77" t="s">
        <v>56</v>
      </c>
    </row>
    <row r="35" spans="1:11" ht="21.95" customHeight="1" x14ac:dyDescent="0.15">
      <c r="A35" s="76">
        <v>32</v>
      </c>
      <c r="B35" s="74" t="s">
        <v>117</v>
      </c>
      <c r="C35" s="78" t="s">
        <v>118</v>
      </c>
      <c r="D35" s="127">
        <v>82.111111111111114</v>
      </c>
      <c r="E35" s="127">
        <v>88.4</v>
      </c>
      <c r="F35" s="127">
        <f t="shared" si="0"/>
        <v>83.99777777777777</v>
      </c>
      <c r="G35" s="114">
        <v>305</v>
      </c>
      <c r="H35" s="128">
        <f t="shared" si="1"/>
        <v>70.199111111111108</v>
      </c>
      <c r="I35" s="77" t="s">
        <v>55</v>
      </c>
      <c r="J35" s="77" t="s">
        <v>52</v>
      </c>
      <c r="K35" s="77" t="s">
        <v>56</v>
      </c>
    </row>
    <row r="36" spans="1:11" ht="21.95" customHeight="1" x14ac:dyDescent="0.15">
      <c r="A36" s="76">
        <v>33</v>
      </c>
      <c r="B36" s="74" t="s">
        <v>119</v>
      </c>
      <c r="C36" s="78" t="s">
        <v>120</v>
      </c>
      <c r="D36" s="127">
        <v>74</v>
      </c>
      <c r="E36" s="127">
        <v>90.4</v>
      </c>
      <c r="F36" s="127">
        <f t="shared" si="0"/>
        <v>78.92</v>
      </c>
      <c r="G36" s="114">
        <v>321</v>
      </c>
      <c r="H36" s="128">
        <f t="shared" si="1"/>
        <v>70.088000000000008</v>
      </c>
      <c r="I36" s="77" t="s">
        <v>55</v>
      </c>
      <c r="J36" s="77" t="s">
        <v>52</v>
      </c>
      <c r="K36" s="77" t="s">
        <v>56</v>
      </c>
    </row>
    <row r="37" spans="1:11" ht="21.95" customHeight="1" x14ac:dyDescent="0.15">
      <c r="A37" s="76">
        <v>34</v>
      </c>
      <c r="B37" s="74" t="s">
        <v>121</v>
      </c>
      <c r="C37" s="78" t="s">
        <v>122</v>
      </c>
      <c r="D37" s="127">
        <v>76.444444444444443</v>
      </c>
      <c r="E37" s="127">
        <v>80.400000000000006</v>
      </c>
      <c r="F37" s="127">
        <f t="shared" si="0"/>
        <v>77.63111111111111</v>
      </c>
      <c r="G37" s="114">
        <v>325</v>
      </c>
      <c r="H37" s="128">
        <f t="shared" si="1"/>
        <v>70.052444444444447</v>
      </c>
      <c r="I37" s="77" t="s">
        <v>55</v>
      </c>
      <c r="J37" s="77" t="s">
        <v>52</v>
      </c>
      <c r="K37" s="77" t="s">
        <v>56</v>
      </c>
    </row>
    <row r="38" spans="1:11" ht="21.95" customHeight="1" x14ac:dyDescent="0.15">
      <c r="A38" s="76">
        <v>35</v>
      </c>
      <c r="B38" s="74" t="s">
        <v>123</v>
      </c>
      <c r="C38" s="78" t="s">
        <v>124</v>
      </c>
      <c r="D38" s="127">
        <v>82.888888888888886</v>
      </c>
      <c r="E38" s="127">
        <v>82.8</v>
      </c>
      <c r="F38" s="127">
        <f t="shared" si="0"/>
        <v>82.862222222222215</v>
      </c>
      <c r="G38" s="114">
        <v>305</v>
      </c>
      <c r="H38" s="128">
        <f t="shared" si="1"/>
        <v>69.74488888888888</v>
      </c>
      <c r="I38" s="77" t="s">
        <v>55</v>
      </c>
      <c r="J38" s="77" t="s">
        <v>52</v>
      </c>
      <c r="K38" s="77" t="s">
        <v>56</v>
      </c>
    </row>
    <row r="39" spans="1:11" ht="21.95" customHeight="1" x14ac:dyDescent="0.15">
      <c r="A39" s="76">
        <v>36</v>
      </c>
      <c r="B39" s="74" t="s">
        <v>125</v>
      </c>
      <c r="C39" s="78" t="s">
        <v>126</v>
      </c>
      <c r="D39" s="127">
        <v>80.222222222222229</v>
      </c>
      <c r="E39" s="127">
        <v>78.2</v>
      </c>
      <c r="F39" s="127">
        <f t="shared" si="0"/>
        <v>79.615555555555559</v>
      </c>
      <c r="G39" s="114">
        <v>315</v>
      </c>
      <c r="H39" s="128">
        <f t="shared" si="1"/>
        <v>69.646222222222221</v>
      </c>
      <c r="I39" s="77" t="s">
        <v>55</v>
      </c>
      <c r="J39" s="77" t="s">
        <v>52</v>
      </c>
      <c r="K39" s="77" t="s">
        <v>56</v>
      </c>
    </row>
    <row r="40" spans="1:11" ht="21.95" customHeight="1" x14ac:dyDescent="0.15">
      <c r="A40" s="76">
        <v>37</v>
      </c>
      <c r="B40" s="74" t="s">
        <v>127</v>
      </c>
      <c r="C40" s="78" t="s">
        <v>128</v>
      </c>
      <c r="D40" s="127">
        <v>79.888888888888886</v>
      </c>
      <c r="E40" s="127">
        <v>86.2</v>
      </c>
      <c r="F40" s="127">
        <f t="shared" si="0"/>
        <v>81.782222222222217</v>
      </c>
      <c r="G40" s="114">
        <v>307</v>
      </c>
      <c r="H40" s="128">
        <f t="shared" si="1"/>
        <v>69.552888888888887</v>
      </c>
      <c r="I40" s="77" t="s">
        <v>55</v>
      </c>
      <c r="J40" s="77" t="s">
        <v>52</v>
      </c>
      <c r="K40" s="77" t="s">
        <v>56</v>
      </c>
    </row>
    <row r="41" spans="1:11" ht="21.95" customHeight="1" x14ac:dyDescent="0.15">
      <c r="A41" s="76">
        <v>38</v>
      </c>
      <c r="B41" s="74" t="s">
        <v>129</v>
      </c>
      <c r="C41" s="78" t="s">
        <v>130</v>
      </c>
      <c r="D41" s="127">
        <v>84.111111111111114</v>
      </c>
      <c r="E41" s="127">
        <v>66.2</v>
      </c>
      <c r="F41" s="127">
        <f t="shared" si="0"/>
        <v>78.737777777777779</v>
      </c>
      <c r="G41" s="114">
        <v>317</v>
      </c>
      <c r="H41" s="128">
        <f t="shared" si="1"/>
        <v>69.535111111111121</v>
      </c>
      <c r="I41" s="77" t="s">
        <v>55</v>
      </c>
      <c r="J41" s="77" t="s">
        <v>52</v>
      </c>
      <c r="K41" s="77" t="s">
        <v>56</v>
      </c>
    </row>
    <row r="42" spans="1:11" ht="21.95" customHeight="1" x14ac:dyDescent="0.15">
      <c r="A42" s="76">
        <v>39</v>
      </c>
      <c r="B42" s="74" t="s">
        <v>131</v>
      </c>
      <c r="C42" s="78" t="s">
        <v>132</v>
      </c>
      <c r="D42" s="127">
        <v>78.444444444444443</v>
      </c>
      <c r="E42" s="127">
        <v>76.400000000000006</v>
      </c>
      <c r="F42" s="127">
        <f t="shared" si="0"/>
        <v>77.831111111111113</v>
      </c>
      <c r="G42" s="114">
        <v>320</v>
      </c>
      <c r="H42" s="128">
        <f t="shared" si="1"/>
        <v>69.532444444444451</v>
      </c>
      <c r="I42" s="77" t="s">
        <v>55</v>
      </c>
      <c r="J42" s="77" t="s">
        <v>52</v>
      </c>
      <c r="K42" s="77" t="s">
        <v>56</v>
      </c>
    </row>
    <row r="43" spans="1:11" ht="21.95" customHeight="1" x14ac:dyDescent="0.15">
      <c r="A43" s="76">
        <v>40</v>
      </c>
      <c r="B43" s="74" t="s">
        <v>133</v>
      </c>
      <c r="C43" s="78" t="s">
        <v>134</v>
      </c>
      <c r="D43" s="127">
        <v>81.111111111111114</v>
      </c>
      <c r="E43" s="127">
        <v>75.599999999999994</v>
      </c>
      <c r="F43" s="127">
        <f t="shared" si="0"/>
        <v>79.457777777777778</v>
      </c>
      <c r="G43" s="114">
        <v>311</v>
      </c>
      <c r="H43" s="128">
        <f t="shared" si="1"/>
        <v>69.103111111111104</v>
      </c>
      <c r="I43" s="77" t="s">
        <v>55</v>
      </c>
      <c r="J43" s="77" t="s">
        <v>52</v>
      </c>
      <c r="K43" s="77" t="s">
        <v>56</v>
      </c>
    </row>
    <row r="44" spans="1:11" ht="21.95" customHeight="1" x14ac:dyDescent="0.15">
      <c r="A44" s="76">
        <v>41</v>
      </c>
      <c r="B44" s="74" t="s">
        <v>135</v>
      </c>
      <c r="C44" s="78" t="s">
        <v>136</v>
      </c>
      <c r="D44" s="127">
        <v>73.444444444444443</v>
      </c>
      <c r="E44" s="127">
        <v>79</v>
      </c>
      <c r="F44" s="127">
        <f t="shared" si="0"/>
        <v>75.1111111111111</v>
      </c>
      <c r="G44" s="114">
        <v>325</v>
      </c>
      <c r="H44" s="128">
        <f t="shared" si="1"/>
        <v>69.044444444444437</v>
      </c>
      <c r="I44" s="77" t="s">
        <v>55</v>
      </c>
      <c r="J44" s="77" t="s">
        <v>52</v>
      </c>
      <c r="K44" s="77" t="s">
        <v>56</v>
      </c>
    </row>
    <row r="45" spans="1:11" ht="21.95" customHeight="1" x14ac:dyDescent="0.15">
      <c r="A45" s="76">
        <v>42</v>
      </c>
      <c r="B45" s="74" t="s">
        <v>137</v>
      </c>
      <c r="C45" s="78" t="s">
        <v>138</v>
      </c>
      <c r="D45" s="127">
        <v>70.555555555555557</v>
      </c>
      <c r="E45" s="127">
        <v>76.599999999999994</v>
      </c>
      <c r="F45" s="127">
        <f t="shared" si="0"/>
        <v>72.368888888888875</v>
      </c>
      <c r="G45" s="114">
        <v>334</v>
      </c>
      <c r="H45" s="128">
        <f t="shared" si="1"/>
        <v>69.027555555555551</v>
      </c>
      <c r="I45" s="77" t="s">
        <v>55</v>
      </c>
      <c r="J45" s="77" t="s">
        <v>52</v>
      </c>
      <c r="K45" s="77" t="s">
        <v>56</v>
      </c>
    </row>
    <row r="46" spans="1:11" ht="21.95" customHeight="1" x14ac:dyDescent="0.15">
      <c r="A46" s="76">
        <v>43</v>
      </c>
      <c r="B46" s="74" t="s">
        <v>139</v>
      </c>
      <c r="C46" s="78" t="s">
        <v>140</v>
      </c>
      <c r="D46" s="127">
        <v>76.777777777777771</v>
      </c>
      <c r="E46" s="127">
        <v>76.2</v>
      </c>
      <c r="F46" s="127">
        <f t="shared" si="0"/>
        <v>76.604444444444439</v>
      </c>
      <c r="G46" s="114">
        <v>316</v>
      </c>
      <c r="H46" s="128">
        <f t="shared" si="1"/>
        <v>68.561777777777777</v>
      </c>
      <c r="I46" s="77" t="s">
        <v>55</v>
      </c>
      <c r="J46" s="77" t="s">
        <v>52</v>
      </c>
      <c r="K46" s="77" t="s">
        <v>56</v>
      </c>
    </row>
    <row r="47" spans="1:11" ht="21.95" customHeight="1" x14ac:dyDescent="0.15">
      <c r="A47" s="76">
        <v>44</v>
      </c>
      <c r="B47" s="74" t="s">
        <v>141</v>
      </c>
      <c r="C47" s="78" t="s">
        <v>142</v>
      </c>
      <c r="D47" s="127">
        <v>80.444444444444443</v>
      </c>
      <c r="E47" s="127">
        <v>86.6</v>
      </c>
      <c r="F47" s="127">
        <f t="shared" si="0"/>
        <v>82.291111111111093</v>
      </c>
      <c r="G47" s="114">
        <v>296</v>
      </c>
      <c r="H47" s="128">
        <f t="shared" si="1"/>
        <v>68.436444444444447</v>
      </c>
      <c r="I47" s="77" t="s">
        <v>55</v>
      </c>
      <c r="J47" s="77" t="s">
        <v>52</v>
      </c>
      <c r="K47" s="77" t="s">
        <v>56</v>
      </c>
    </row>
    <row r="48" spans="1:11" ht="21.95" customHeight="1" x14ac:dyDescent="0.15">
      <c r="A48" s="76">
        <v>45</v>
      </c>
      <c r="B48" s="74" t="s">
        <v>143</v>
      </c>
      <c r="C48" s="78" t="s">
        <v>144</v>
      </c>
      <c r="D48" s="127">
        <v>83.888888888888886</v>
      </c>
      <c r="E48" s="127">
        <v>81.599999999999994</v>
      </c>
      <c r="F48" s="127">
        <f t="shared" si="0"/>
        <v>83.202222222222218</v>
      </c>
      <c r="G48" s="114">
        <v>291</v>
      </c>
      <c r="H48" s="128">
        <f t="shared" si="1"/>
        <v>68.200888888888898</v>
      </c>
      <c r="I48" s="77" t="s">
        <v>55</v>
      </c>
      <c r="J48" s="77" t="s">
        <v>52</v>
      </c>
      <c r="K48" s="77" t="s">
        <v>56</v>
      </c>
    </row>
    <row r="49" spans="1:11" ht="21.95" customHeight="1" x14ac:dyDescent="0.15">
      <c r="A49" s="76">
        <v>46</v>
      </c>
      <c r="B49" s="74" t="s">
        <v>145</v>
      </c>
      <c r="C49" s="78" t="s">
        <v>146</v>
      </c>
      <c r="D49" s="127">
        <v>77.111111111111114</v>
      </c>
      <c r="E49" s="127">
        <v>77.599999999999994</v>
      </c>
      <c r="F49" s="127">
        <f t="shared" si="0"/>
        <v>77.257777777777775</v>
      </c>
      <c r="G49" s="114">
        <v>310</v>
      </c>
      <c r="H49" s="128">
        <f t="shared" si="1"/>
        <v>68.103111111111104</v>
      </c>
      <c r="I49" s="77" t="s">
        <v>55</v>
      </c>
      <c r="J49" s="77" t="s">
        <v>52</v>
      </c>
      <c r="K49" s="77" t="s">
        <v>56</v>
      </c>
    </row>
    <row r="50" spans="1:11" ht="21.95" customHeight="1" x14ac:dyDescent="0.15">
      <c r="A50" s="76">
        <v>47</v>
      </c>
      <c r="B50" s="74" t="s">
        <v>147</v>
      </c>
      <c r="C50" s="78" t="s">
        <v>148</v>
      </c>
      <c r="D50" s="127">
        <v>77.666666666666671</v>
      </c>
      <c r="E50" s="127">
        <v>81.8</v>
      </c>
      <c r="F50" s="127">
        <f t="shared" si="0"/>
        <v>78.906666666666666</v>
      </c>
      <c r="G50" s="114">
        <v>304</v>
      </c>
      <c r="H50" s="128">
        <f t="shared" si="1"/>
        <v>68.042666666666662</v>
      </c>
      <c r="I50" s="77" t="s">
        <v>55</v>
      </c>
      <c r="J50" s="77" t="s">
        <v>52</v>
      </c>
      <c r="K50" s="77" t="s">
        <v>56</v>
      </c>
    </row>
    <row r="51" spans="1:11" ht="21.95" customHeight="1" x14ac:dyDescent="0.15">
      <c r="A51" s="76">
        <v>48</v>
      </c>
      <c r="B51" s="74" t="s">
        <v>149</v>
      </c>
      <c r="C51" s="78" t="s">
        <v>150</v>
      </c>
      <c r="D51" s="127">
        <v>75.111111111111114</v>
      </c>
      <c r="E51" s="127">
        <v>79.2</v>
      </c>
      <c r="F51" s="127">
        <f t="shared" si="0"/>
        <v>76.337777777777774</v>
      </c>
      <c r="G51" s="114">
        <v>312</v>
      </c>
      <c r="H51" s="128">
        <f t="shared" si="1"/>
        <v>67.975111111111104</v>
      </c>
      <c r="I51" s="77" t="s">
        <v>55</v>
      </c>
      <c r="J51" s="77" t="s">
        <v>52</v>
      </c>
      <c r="K51" s="77" t="s">
        <v>56</v>
      </c>
    </row>
    <row r="52" spans="1:11" ht="21.95" customHeight="1" x14ac:dyDescent="0.15">
      <c r="A52" s="76">
        <v>49</v>
      </c>
      <c r="B52" s="74" t="s">
        <v>151</v>
      </c>
      <c r="C52" s="78" t="s">
        <v>152</v>
      </c>
      <c r="D52" s="127">
        <v>78.777777777777771</v>
      </c>
      <c r="E52" s="127">
        <v>78.599999999999994</v>
      </c>
      <c r="F52" s="127">
        <f t="shared" si="0"/>
        <v>78.72444444444443</v>
      </c>
      <c r="G52" s="114">
        <v>302</v>
      </c>
      <c r="H52" s="128">
        <f t="shared" si="1"/>
        <v>67.72977777777777</v>
      </c>
      <c r="I52" s="77" t="s">
        <v>55</v>
      </c>
      <c r="J52" s="77" t="s">
        <v>52</v>
      </c>
      <c r="K52" s="77" t="s">
        <v>56</v>
      </c>
    </row>
    <row r="53" spans="1:11" ht="21.95" customHeight="1" x14ac:dyDescent="0.15">
      <c r="A53" s="76">
        <v>50</v>
      </c>
      <c r="B53" s="74" t="s">
        <v>153</v>
      </c>
      <c r="C53" s="78" t="s">
        <v>154</v>
      </c>
      <c r="D53" s="127">
        <v>75.555555555555557</v>
      </c>
      <c r="E53" s="127">
        <v>86.8</v>
      </c>
      <c r="F53" s="127">
        <f t="shared" si="0"/>
        <v>78.928888888888878</v>
      </c>
      <c r="G53" s="114">
        <v>300</v>
      </c>
      <c r="H53" s="128">
        <f t="shared" si="1"/>
        <v>67.571555555555548</v>
      </c>
      <c r="I53" s="77" t="s">
        <v>55</v>
      </c>
      <c r="J53" s="77" t="s">
        <v>52</v>
      </c>
      <c r="K53" s="77" t="s">
        <v>56</v>
      </c>
    </row>
    <row r="54" spans="1:11" ht="21.95" customHeight="1" x14ac:dyDescent="0.15">
      <c r="A54" s="76">
        <v>51</v>
      </c>
      <c r="B54" s="74" t="s">
        <v>155</v>
      </c>
      <c r="C54" s="78" t="s">
        <v>156</v>
      </c>
      <c r="D54" s="127">
        <v>73.888888888888886</v>
      </c>
      <c r="E54" s="127">
        <v>78</v>
      </c>
      <c r="F54" s="127">
        <f t="shared" si="0"/>
        <v>75.122222222222206</v>
      </c>
      <c r="G54" s="114">
        <v>312</v>
      </c>
      <c r="H54" s="128">
        <f t="shared" si="1"/>
        <v>67.48888888888888</v>
      </c>
      <c r="I54" s="77" t="s">
        <v>55</v>
      </c>
      <c r="J54" s="77" t="s">
        <v>52</v>
      </c>
      <c r="K54" s="77" t="s">
        <v>56</v>
      </c>
    </row>
    <row r="55" spans="1:11" ht="21.95" customHeight="1" x14ac:dyDescent="0.15">
      <c r="A55" s="76">
        <v>52</v>
      </c>
      <c r="B55" s="74" t="s">
        <v>157</v>
      </c>
      <c r="C55" s="78" t="s">
        <v>158</v>
      </c>
      <c r="D55" s="127">
        <v>69.333333333333329</v>
      </c>
      <c r="E55" s="127">
        <v>84.6</v>
      </c>
      <c r="F55" s="127">
        <f t="shared" si="0"/>
        <v>73.913333333333327</v>
      </c>
      <c r="G55" s="114">
        <v>316</v>
      </c>
      <c r="H55" s="128">
        <f t="shared" si="1"/>
        <v>67.48533333333333</v>
      </c>
      <c r="I55" s="77" t="s">
        <v>55</v>
      </c>
      <c r="J55" s="77" t="s">
        <v>52</v>
      </c>
      <c r="K55" s="77" t="s">
        <v>56</v>
      </c>
    </row>
    <row r="56" spans="1:11" ht="21.95" customHeight="1" x14ac:dyDescent="0.15">
      <c r="A56" s="76">
        <v>53</v>
      </c>
      <c r="B56" s="74" t="s">
        <v>159</v>
      </c>
      <c r="C56" s="78" t="s">
        <v>160</v>
      </c>
      <c r="D56" s="127">
        <v>80.555555555555557</v>
      </c>
      <c r="E56" s="127">
        <v>69.400000000000006</v>
      </c>
      <c r="F56" s="127">
        <f t="shared" si="0"/>
        <v>77.208888888888879</v>
      </c>
      <c r="G56" s="114">
        <v>305</v>
      </c>
      <c r="H56" s="128">
        <f t="shared" si="1"/>
        <v>67.483555555555554</v>
      </c>
      <c r="I56" s="77" t="s">
        <v>55</v>
      </c>
      <c r="J56" s="77" t="s">
        <v>52</v>
      </c>
      <c r="K56" s="77" t="s">
        <v>56</v>
      </c>
    </row>
    <row r="57" spans="1:11" ht="21.95" customHeight="1" x14ac:dyDescent="0.15">
      <c r="A57" s="76">
        <v>54</v>
      </c>
      <c r="B57" s="74" t="s">
        <v>161</v>
      </c>
      <c r="C57" s="78" t="s">
        <v>162</v>
      </c>
      <c r="D57" s="127">
        <v>83.222222222222229</v>
      </c>
      <c r="E57" s="127">
        <v>78</v>
      </c>
      <c r="F57" s="127">
        <f t="shared" si="0"/>
        <v>81.655555555555551</v>
      </c>
      <c r="G57" s="114">
        <v>290</v>
      </c>
      <c r="H57" s="128">
        <f t="shared" si="1"/>
        <v>67.462222222222209</v>
      </c>
      <c r="I57" s="77" t="s">
        <v>163</v>
      </c>
      <c r="J57" s="77"/>
      <c r="K57" s="77" t="s">
        <v>56</v>
      </c>
    </row>
    <row r="58" spans="1:11" ht="21.95" customHeight="1" x14ac:dyDescent="0.15">
      <c r="A58" s="76">
        <v>55</v>
      </c>
      <c r="B58" s="74" t="s">
        <v>164</v>
      </c>
      <c r="C58" s="78" t="s">
        <v>165</v>
      </c>
      <c r="D58" s="127">
        <v>77.222222222222229</v>
      </c>
      <c r="E58" s="127">
        <v>86.2</v>
      </c>
      <c r="F58" s="127">
        <f t="shared" si="0"/>
        <v>79.915555555555557</v>
      </c>
      <c r="G58" s="114">
        <v>295</v>
      </c>
      <c r="H58" s="128">
        <f t="shared" si="1"/>
        <v>67.36622222222222</v>
      </c>
      <c r="I58" s="77" t="s">
        <v>163</v>
      </c>
      <c r="J58" s="77"/>
      <c r="K58" s="77" t="s">
        <v>56</v>
      </c>
    </row>
    <row r="59" spans="1:11" ht="21.95" customHeight="1" x14ac:dyDescent="0.15">
      <c r="A59" s="76">
        <v>56</v>
      </c>
      <c r="B59" s="74" t="s">
        <v>166</v>
      </c>
      <c r="C59" s="78" t="s">
        <v>167</v>
      </c>
      <c r="D59" s="127">
        <v>74.444444444444443</v>
      </c>
      <c r="E59" s="127">
        <v>85</v>
      </c>
      <c r="F59" s="127">
        <f t="shared" si="0"/>
        <v>77.611111111111114</v>
      </c>
      <c r="G59" s="114">
        <v>302</v>
      </c>
      <c r="H59" s="128">
        <f t="shared" si="1"/>
        <v>67.284444444444446</v>
      </c>
      <c r="I59" s="77" t="s">
        <v>168</v>
      </c>
      <c r="J59" s="77"/>
      <c r="K59" s="77" t="s">
        <v>56</v>
      </c>
    </row>
    <row r="60" spans="1:11" ht="21.95" customHeight="1" x14ac:dyDescent="0.15">
      <c r="A60" s="76">
        <v>57</v>
      </c>
      <c r="B60" s="74" t="s">
        <v>169</v>
      </c>
      <c r="C60" s="78" t="s">
        <v>170</v>
      </c>
      <c r="D60" s="127">
        <v>77.222222222222229</v>
      </c>
      <c r="E60" s="127">
        <v>88.2</v>
      </c>
      <c r="F60" s="127">
        <f t="shared" si="0"/>
        <v>80.515555555555551</v>
      </c>
      <c r="G60" s="114">
        <v>290</v>
      </c>
      <c r="H60" s="128">
        <f t="shared" si="1"/>
        <v>67.00622222222222</v>
      </c>
      <c r="I60" s="77" t="s">
        <v>168</v>
      </c>
      <c r="J60" s="77"/>
      <c r="K60" s="77" t="s">
        <v>56</v>
      </c>
    </row>
    <row r="61" spans="1:11" ht="21.95" customHeight="1" x14ac:dyDescent="0.15">
      <c r="A61" s="76">
        <v>58</v>
      </c>
      <c r="B61" s="74" t="s">
        <v>171</v>
      </c>
      <c r="C61" s="78" t="s">
        <v>172</v>
      </c>
      <c r="D61" s="127">
        <v>72</v>
      </c>
      <c r="E61" s="127">
        <v>81.8</v>
      </c>
      <c r="F61" s="127">
        <f t="shared" si="0"/>
        <v>74.94</v>
      </c>
      <c r="G61" s="114">
        <v>307</v>
      </c>
      <c r="H61" s="128">
        <f t="shared" si="1"/>
        <v>66.816000000000003</v>
      </c>
      <c r="I61" s="77" t="s">
        <v>168</v>
      </c>
      <c r="J61" s="77"/>
      <c r="K61" s="77" t="s">
        <v>56</v>
      </c>
    </row>
    <row r="62" spans="1:11" ht="21.95" customHeight="1" x14ac:dyDescent="0.15">
      <c r="A62" s="76">
        <v>59</v>
      </c>
      <c r="B62" s="74" t="s">
        <v>173</v>
      </c>
      <c r="C62" s="78" t="s">
        <v>174</v>
      </c>
      <c r="D62" s="127">
        <v>76.222222222222229</v>
      </c>
      <c r="E62" s="127">
        <v>71.400000000000006</v>
      </c>
      <c r="F62" s="127">
        <f t="shared" si="0"/>
        <v>74.775555555555556</v>
      </c>
      <c r="G62" s="114">
        <v>299</v>
      </c>
      <c r="H62" s="128">
        <f t="shared" si="1"/>
        <v>65.790222222222212</v>
      </c>
      <c r="I62" s="77" t="s">
        <v>168</v>
      </c>
      <c r="J62" s="77"/>
      <c r="K62" s="77" t="s">
        <v>56</v>
      </c>
    </row>
    <row r="63" spans="1:11" ht="21.95" customHeight="1" x14ac:dyDescent="0.15">
      <c r="A63" s="76">
        <v>60</v>
      </c>
      <c r="B63" s="74" t="s">
        <v>175</v>
      </c>
      <c r="C63" s="78" t="s">
        <v>176</v>
      </c>
      <c r="D63" s="127">
        <v>74.333333333333329</v>
      </c>
      <c r="E63" s="127">
        <v>84.4</v>
      </c>
      <c r="F63" s="127">
        <f t="shared" si="0"/>
        <v>77.353333333333325</v>
      </c>
      <c r="G63" s="114">
        <v>290</v>
      </c>
      <c r="H63" s="128">
        <f t="shared" si="1"/>
        <v>65.74133333333333</v>
      </c>
      <c r="I63" s="77" t="s">
        <v>168</v>
      </c>
      <c r="J63" s="77"/>
      <c r="K63" s="77" t="s">
        <v>56</v>
      </c>
    </row>
    <row r="64" spans="1:11" ht="21.95" customHeight="1" x14ac:dyDescent="0.15">
      <c r="A64" s="76">
        <v>61</v>
      </c>
      <c r="B64" s="74" t="s">
        <v>177</v>
      </c>
      <c r="C64" s="78" t="s">
        <v>178</v>
      </c>
      <c r="D64" s="127">
        <v>73.666666666666671</v>
      </c>
      <c r="E64" s="127">
        <v>83.8</v>
      </c>
      <c r="F64" s="127">
        <f t="shared" si="0"/>
        <v>76.706666666666663</v>
      </c>
      <c r="G64" s="114">
        <v>290</v>
      </c>
      <c r="H64" s="128">
        <f t="shared" si="1"/>
        <v>65.48266666666666</v>
      </c>
      <c r="I64" s="77" t="s">
        <v>168</v>
      </c>
      <c r="J64" s="77"/>
      <c r="K64" s="77" t="s">
        <v>56</v>
      </c>
    </row>
    <row r="65" spans="1:11" ht="21.95" customHeight="1" x14ac:dyDescent="0.15">
      <c r="A65" s="76">
        <v>62</v>
      </c>
      <c r="B65" s="74" t="s">
        <v>179</v>
      </c>
      <c r="C65" s="78" t="s">
        <v>180</v>
      </c>
      <c r="D65" s="127">
        <v>72.777777777777771</v>
      </c>
      <c r="E65" s="127">
        <v>70.599999999999994</v>
      </c>
      <c r="F65" s="127">
        <f t="shared" si="0"/>
        <v>72.124444444444435</v>
      </c>
      <c r="G65" s="114">
        <v>303</v>
      </c>
      <c r="H65" s="128">
        <f t="shared" si="1"/>
        <v>65.209777777777774</v>
      </c>
      <c r="I65" s="77" t="s">
        <v>168</v>
      </c>
      <c r="J65" s="77"/>
      <c r="K65" s="77" t="s">
        <v>56</v>
      </c>
    </row>
    <row r="66" spans="1:11" ht="21.95" customHeight="1" x14ac:dyDescent="0.15">
      <c r="A66" s="76">
        <v>63</v>
      </c>
      <c r="B66" s="74" t="s">
        <v>181</v>
      </c>
      <c r="C66" s="78" t="s">
        <v>182</v>
      </c>
      <c r="D66" s="127">
        <v>68.333333333333329</v>
      </c>
      <c r="E66" s="127">
        <v>71.8</v>
      </c>
      <c r="F66" s="127">
        <f t="shared" si="0"/>
        <v>69.373333333333335</v>
      </c>
      <c r="G66" s="114">
        <v>296</v>
      </c>
      <c r="H66" s="128">
        <f t="shared" si="1"/>
        <v>63.269333333333336</v>
      </c>
      <c r="I66" s="77" t="s">
        <v>168</v>
      </c>
      <c r="J66" s="77"/>
      <c r="K66" s="77" t="s">
        <v>56</v>
      </c>
    </row>
    <row r="67" spans="1:11" ht="21.95" customHeight="1" x14ac:dyDescent="0.15">
      <c r="A67" s="76">
        <v>64</v>
      </c>
      <c r="B67" s="74" t="s">
        <v>183</v>
      </c>
      <c r="C67" s="78" t="s">
        <v>184</v>
      </c>
      <c r="D67" s="127">
        <v>63.333333333333336</v>
      </c>
      <c r="E67" s="127">
        <v>77.2</v>
      </c>
      <c r="F67" s="127">
        <f t="shared" si="0"/>
        <v>67.493333333333339</v>
      </c>
      <c r="G67" s="114">
        <v>299</v>
      </c>
      <c r="H67" s="128">
        <f t="shared" si="1"/>
        <v>62.877333333333333</v>
      </c>
      <c r="I67" s="77" t="s">
        <v>168</v>
      </c>
      <c r="J67" s="77"/>
      <c r="K67" s="77" t="s">
        <v>56</v>
      </c>
    </row>
    <row r="68" spans="1:11" x14ac:dyDescent="0.15">
      <c r="A68" s="65" t="s">
        <v>17</v>
      </c>
    </row>
  </sheetData>
  <autoFilter ref="A3:K67" xr:uid="{00000000-0009-0000-0000-000000000000}">
    <sortState xmlns:xlrd2="http://schemas.microsoft.com/office/spreadsheetml/2017/richdata2" ref="A5:K67">
      <sortCondition descending="1" ref="H3:H67"/>
    </sortState>
  </autoFilter>
  <mergeCells count="2">
    <mergeCell ref="A1:K1"/>
    <mergeCell ref="A2:F2"/>
  </mergeCells>
  <phoneticPr fontId="14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tabSelected="1" workbookViewId="0">
      <selection activeCell="B29" sqref="B4:B29"/>
    </sheetView>
  </sheetViews>
  <sheetFormatPr defaultColWidth="9" defaultRowHeight="21.95" customHeight="1" x14ac:dyDescent="0.15"/>
  <cols>
    <col min="1" max="1" width="5.125" style="28" customWidth="1"/>
    <col min="2" max="2" width="18.25" style="28" customWidth="1"/>
    <col min="3" max="3" width="8.25" style="28" customWidth="1"/>
    <col min="4" max="4" width="8.375" style="29" customWidth="1"/>
    <col min="5" max="5" width="8.625" style="29" customWidth="1"/>
    <col min="6" max="6" width="8.375" style="29" customWidth="1"/>
    <col min="7" max="7" width="8.375" style="30" customWidth="1"/>
    <col min="8" max="8" width="7.875" style="29" customWidth="1"/>
    <col min="9" max="9" width="7" style="28" customWidth="1"/>
    <col min="10" max="10" width="11.625" style="28" customWidth="1"/>
    <col min="11" max="11" width="10.875" style="28" customWidth="1"/>
    <col min="12" max="16384" width="9" style="28"/>
  </cols>
  <sheetData>
    <row r="1" spans="1:11" s="27" customFormat="1" ht="21.95" customHeight="1" x14ac:dyDescent="0.15">
      <c r="A1" s="140" t="s">
        <v>718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s="27" customFormat="1" ht="21.95" customHeight="1" x14ac:dyDescent="0.15">
      <c r="A2" s="144" t="s">
        <v>37</v>
      </c>
      <c r="B2" s="142"/>
      <c r="C2" s="142"/>
      <c r="D2" s="142"/>
      <c r="E2" s="142"/>
      <c r="F2" s="142"/>
      <c r="G2" s="31"/>
      <c r="H2" s="32"/>
    </row>
    <row r="3" spans="1:11" s="27" customFormat="1" ht="44.1" customHeight="1" x14ac:dyDescent="0.15">
      <c r="A3" s="33" t="s">
        <v>1</v>
      </c>
      <c r="B3" s="33" t="s">
        <v>2</v>
      </c>
      <c r="C3" s="34" t="s">
        <v>3</v>
      </c>
      <c r="D3" s="35" t="s">
        <v>4</v>
      </c>
      <c r="E3" s="35" t="s">
        <v>5</v>
      </c>
      <c r="F3" s="35" t="s">
        <v>6</v>
      </c>
      <c r="G3" s="36" t="s">
        <v>7</v>
      </c>
      <c r="H3" s="35" t="s">
        <v>8</v>
      </c>
      <c r="I3" s="35" t="s">
        <v>9</v>
      </c>
      <c r="J3" s="43" t="s">
        <v>10</v>
      </c>
      <c r="K3" s="43" t="s">
        <v>11</v>
      </c>
    </row>
    <row r="4" spans="1:11" s="27" customFormat="1" ht="21.95" customHeight="1" x14ac:dyDescent="0.15">
      <c r="A4" s="37">
        <v>1</v>
      </c>
      <c r="B4" s="38" t="s">
        <v>590</v>
      </c>
      <c r="C4" s="39" t="s">
        <v>725</v>
      </c>
      <c r="D4" s="42">
        <v>77.400000000000006</v>
      </c>
      <c r="E4" s="102">
        <v>86.4</v>
      </c>
      <c r="F4" s="102">
        <f>E4*0.3+D4*0.7</f>
        <v>80.099999999999994</v>
      </c>
      <c r="G4" s="105">
        <v>380</v>
      </c>
      <c r="H4" s="102">
        <f>G4/5*0.6+F4*0.4</f>
        <v>77.64</v>
      </c>
      <c r="I4" s="101" t="s">
        <v>55</v>
      </c>
      <c r="J4" s="26" t="s">
        <v>38</v>
      </c>
      <c r="K4" s="44" t="s">
        <v>14</v>
      </c>
    </row>
    <row r="5" spans="1:11" s="27" customFormat="1" ht="21.95" customHeight="1" x14ac:dyDescent="0.15">
      <c r="A5" s="37">
        <v>2</v>
      </c>
      <c r="B5" s="25" t="s">
        <v>599</v>
      </c>
      <c r="C5" s="39" t="s">
        <v>592</v>
      </c>
      <c r="D5" s="42">
        <v>87.8</v>
      </c>
      <c r="E5" s="42">
        <v>85.6</v>
      </c>
      <c r="F5" s="102">
        <f>E5*0.3+D5*0.7</f>
        <v>87.139999999999986</v>
      </c>
      <c r="G5" s="56">
        <v>355</v>
      </c>
      <c r="H5" s="102">
        <f t="shared" ref="H5:H23" si="0">G5/5*0.6+F5*0.4</f>
        <v>77.455999999999989</v>
      </c>
      <c r="I5" s="26" t="s">
        <v>12</v>
      </c>
      <c r="J5" s="26" t="s">
        <v>38</v>
      </c>
      <c r="K5" s="45" t="s">
        <v>14</v>
      </c>
    </row>
    <row r="6" spans="1:11" s="27" customFormat="1" ht="21.95" customHeight="1" x14ac:dyDescent="0.15">
      <c r="A6" s="37">
        <v>3</v>
      </c>
      <c r="B6" s="25" t="s">
        <v>593</v>
      </c>
      <c r="C6" s="39" t="s">
        <v>594</v>
      </c>
      <c r="D6" s="42">
        <v>84</v>
      </c>
      <c r="E6" s="42">
        <v>86</v>
      </c>
      <c r="F6" s="102">
        <f t="shared" ref="F6:F29" si="1">E6*0.3+D6*0.7</f>
        <v>84.6</v>
      </c>
      <c r="G6" s="56">
        <v>361</v>
      </c>
      <c r="H6" s="102">
        <f t="shared" si="0"/>
        <v>77.16</v>
      </c>
      <c r="I6" s="26" t="s">
        <v>12</v>
      </c>
      <c r="J6" s="26" t="s">
        <v>38</v>
      </c>
      <c r="K6" s="45" t="s">
        <v>14</v>
      </c>
    </row>
    <row r="7" spans="1:11" s="27" customFormat="1" ht="21.95" customHeight="1" x14ac:dyDescent="0.15">
      <c r="A7" s="37">
        <v>4</v>
      </c>
      <c r="B7" s="25" t="s">
        <v>595</v>
      </c>
      <c r="C7" s="39" t="s">
        <v>596</v>
      </c>
      <c r="D7" s="42">
        <v>81.599999999999994</v>
      </c>
      <c r="E7" s="42">
        <v>82</v>
      </c>
      <c r="F7" s="102">
        <f t="shared" si="1"/>
        <v>81.719999999999985</v>
      </c>
      <c r="G7" s="56">
        <v>368</v>
      </c>
      <c r="H7" s="102">
        <f t="shared" si="0"/>
        <v>76.847999999999985</v>
      </c>
      <c r="I7" s="26" t="s">
        <v>12</v>
      </c>
      <c r="J7" s="26" t="s">
        <v>38</v>
      </c>
      <c r="K7" s="45" t="s">
        <v>14</v>
      </c>
    </row>
    <row r="8" spans="1:11" s="27" customFormat="1" ht="21.95" customHeight="1" x14ac:dyDescent="0.15">
      <c r="A8" s="37">
        <v>5</v>
      </c>
      <c r="B8" s="25" t="s">
        <v>597</v>
      </c>
      <c r="C8" s="39" t="s">
        <v>598</v>
      </c>
      <c r="D8" s="42">
        <v>82.4</v>
      </c>
      <c r="E8" s="42">
        <v>85.2</v>
      </c>
      <c r="F8" s="102">
        <f t="shared" si="1"/>
        <v>83.24</v>
      </c>
      <c r="G8" s="56">
        <v>361</v>
      </c>
      <c r="H8" s="102">
        <f t="shared" si="0"/>
        <v>76.616</v>
      </c>
      <c r="I8" s="26" t="s">
        <v>12</v>
      </c>
      <c r="J8" s="26" t="s">
        <v>38</v>
      </c>
      <c r="K8" s="45" t="s">
        <v>14</v>
      </c>
    </row>
    <row r="9" spans="1:11" s="27" customFormat="1" ht="21.95" customHeight="1" x14ac:dyDescent="0.15">
      <c r="A9" s="37">
        <v>6</v>
      </c>
      <c r="B9" s="25" t="s">
        <v>609</v>
      </c>
      <c r="C9" s="39" t="s">
        <v>600</v>
      </c>
      <c r="D9" s="42">
        <v>85.8</v>
      </c>
      <c r="E9" s="42">
        <v>87</v>
      </c>
      <c r="F9" s="102">
        <f t="shared" si="1"/>
        <v>86.16</v>
      </c>
      <c r="G9" s="56">
        <v>351</v>
      </c>
      <c r="H9" s="102">
        <f t="shared" si="0"/>
        <v>76.584000000000003</v>
      </c>
      <c r="I9" s="26" t="s">
        <v>12</v>
      </c>
      <c r="J9" s="26" t="s">
        <v>38</v>
      </c>
      <c r="K9" s="45" t="s">
        <v>14</v>
      </c>
    </row>
    <row r="10" spans="1:11" s="27" customFormat="1" ht="21.95" customHeight="1" x14ac:dyDescent="0.15">
      <c r="A10" s="37">
        <v>7</v>
      </c>
      <c r="B10" s="25" t="s">
        <v>601</v>
      </c>
      <c r="C10" s="39" t="s">
        <v>602</v>
      </c>
      <c r="D10" s="103">
        <v>75.599999999999994</v>
      </c>
      <c r="E10" s="42">
        <v>85.8</v>
      </c>
      <c r="F10" s="102">
        <f t="shared" si="1"/>
        <v>78.66</v>
      </c>
      <c r="G10" s="56">
        <v>373</v>
      </c>
      <c r="H10" s="102">
        <f t="shared" si="0"/>
        <v>76.22399999999999</v>
      </c>
      <c r="I10" s="26" t="s">
        <v>12</v>
      </c>
      <c r="J10" s="26" t="s">
        <v>38</v>
      </c>
      <c r="K10" s="45" t="s">
        <v>14</v>
      </c>
    </row>
    <row r="11" spans="1:11" s="27" customFormat="1" ht="21.95" customHeight="1" x14ac:dyDescent="0.15">
      <c r="A11" s="37">
        <v>8</v>
      </c>
      <c r="B11" s="25" t="s">
        <v>605</v>
      </c>
      <c r="C11" s="39" t="s">
        <v>604</v>
      </c>
      <c r="D11" s="103">
        <v>78</v>
      </c>
      <c r="E11" s="42">
        <v>89.2</v>
      </c>
      <c r="F11" s="102">
        <f t="shared" si="1"/>
        <v>81.36</v>
      </c>
      <c r="G11" s="56">
        <v>355</v>
      </c>
      <c r="H11" s="102">
        <f t="shared" si="0"/>
        <v>75.144000000000005</v>
      </c>
      <c r="I11" s="26" t="s">
        <v>12</v>
      </c>
      <c r="J11" s="26" t="s">
        <v>38</v>
      </c>
      <c r="K11" s="45" t="s">
        <v>14</v>
      </c>
    </row>
    <row r="12" spans="1:11" s="27" customFormat="1" ht="21.95" customHeight="1" x14ac:dyDescent="0.15">
      <c r="A12" s="37">
        <v>9</v>
      </c>
      <c r="B12" s="25" t="s">
        <v>591</v>
      </c>
      <c r="C12" s="39" t="s">
        <v>606</v>
      </c>
      <c r="D12" s="103">
        <v>77.8</v>
      </c>
      <c r="E12" s="42">
        <v>83</v>
      </c>
      <c r="F12" s="102">
        <f t="shared" si="1"/>
        <v>79.359999999999985</v>
      </c>
      <c r="G12" s="56">
        <v>357</v>
      </c>
      <c r="H12" s="102">
        <f t="shared" si="0"/>
        <v>74.584000000000003</v>
      </c>
      <c r="I12" s="26" t="s">
        <v>12</v>
      </c>
      <c r="J12" s="26" t="s">
        <v>38</v>
      </c>
      <c r="K12" s="45" t="s">
        <v>14</v>
      </c>
    </row>
    <row r="13" spans="1:11" s="27" customFormat="1" ht="21.95" customHeight="1" x14ac:dyDescent="0.15">
      <c r="A13" s="37">
        <v>10</v>
      </c>
      <c r="B13" s="25" t="s">
        <v>607</v>
      </c>
      <c r="C13" s="39" t="s">
        <v>608</v>
      </c>
      <c r="D13" s="103">
        <v>79.8</v>
      </c>
      <c r="E13" s="42">
        <v>83.6</v>
      </c>
      <c r="F13" s="102">
        <f t="shared" si="1"/>
        <v>80.94</v>
      </c>
      <c r="G13" s="56">
        <v>348</v>
      </c>
      <c r="H13" s="102">
        <f t="shared" si="0"/>
        <v>74.135999999999996</v>
      </c>
      <c r="I13" s="26" t="s">
        <v>12</v>
      </c>
      <c r="J13" s="26" t="s">
        <v>38</v>
      </c>
      <c r="K13" s="45" t="s">
        <v>14</v>
      </c>
    </row>
    <row r="14" spans="1:11" s="27" customFormat="1" ht="21.95" customHeight="1" x14ac:dyDescent="0.15">
      <c r="A14" s="37">
        <v>11</v>
      </c>
      <c r="B14" s="25" t="s">
        <v>603</v>
      </c>
      <c r="C14" s="39" t="s">
        <v>610</v>
      </c>
      <c r="D14" s="103">
        <v>76.8</v>
      </c>
      <c r="E14" s="42">
        <v>80.8</v>
      </c>
      <c r="F14" s="102">
        <f t="shared" si="1"/>
        <v>78</v>
      </c>
      <c r="G14" s="56">
        <v>355</v>
      </c>
      <c r="H14" s="102">
        <f t="shared" si="0"/>
        <v>73.800000000000011</v>
      </c>
      <c r="I14" s="26" t="s">
        <v>12</v>
      </c>
      <c r="J14" s="26" t="s">
        <v>38</v>
      </c>
      <c r="K14" s="45" t="s">
        <v>14</v>
      </c>
    </row>
    <row r="15" spans="1:11" ht="21.95" customHeight="1" x14ac:dyDescent="0.15">
      <c r="A15" s="37">
        <v>12</v>
      </c>
      <c r="B15" s="25" t="s">
        <v>611</v>
      </c>
      <c r="C15" s="39" t="s">
        <v>612</v>
      </c>
      <c r="D15" s="104">
        <v>81</v>
      </c>
      <c r="E15" s="104">
        <v>78.599999999999994</v>
      </c>
      <c r="F15" s="102">
        <f t="shared" si="1"/>
        <v>80.28</v>
      </c>
      <c r="G15" s="56">
        <v>344</v>
      </c>
      <c r="H15" s="102">
        <f t="shared" si="0"/>
        <v>73.391999999999996</v>
      </c>
      <c r="I15" s="26" t="s">
        <v>12</v>
      </c>
      <c r="J15" s="26" t="s">
        <v>38</v>
      </c>
      <c r="K15" s="46" t="s">
        <v>14</v>
      </c>
    </row>
    <row r="16" spans="1:11" ht="21.95" customHeight="1" x14ac:dyDescent="0.15">
      <c r="A16" s="37">
        <v>13</v>
      </c>
      <c r="B16" s="25" t="s">
        <v>613</v>
      </c>
      <c r="C16" s="39" t="s">
        <v>614</v>
      </c>
      <c r="D16" s="102">
        <v>79</v>
      </c>
      <c r="E16" s="102">
        <v>87</v>
      </c>
      <c r="F16" s="102">
        <f t="shared" si="1"/>
        <v>81.399999999999991</v>
      </c>
      <c r="G16" s="56">
        <v>334</v>
      </c>
      <c r="H16" s="102">
        <f t="shared" si="0"/>
        <v>72.639999999999986</v>
      </c>
      <c r="I16" s="26" t="s">
        <v>12</v>
      </c>
      <c r="J16" s="26" t="s">
        <v>38</v>
      </c>
      <c r="K16" s="46" t="s">
        <v>14</v>
      </c>
    </row>
    <row r="17" spans="1:11" ht="21.95" customHeight="1" x14ac:dyDescent="0.15">
      <c r="A17" s="37">
        <v>14</v>
      </c>
      <c r="B17" s="25" t="s">
        <v>633</v>
      </c>
      <c r="C17" s="39" t="s">
        <v>615</v>
      </c>
      <c r="D17" s="102">
        <v>89.2</v>
      </c>
      <c r="E17" s="102">
        <v>82.6</v>
      </c>
      <c r="F17" s="102">
        <f t="shared" si="1"/>
        <v>87.22</v>
      </c>
      <c r="G17" s="56">
        <v>314</v>
      </c>
      <c r="H17" s="102">
        <f t="shared" si="0"/>
        <v>72.567999999999998</v>
      </c>
      <c r="I17" s="26" t="s">
        <v>12</v>
      </c>
      <c r="J17" s="26" t="s">
        <v>38</v>
      </c>
      <c r="K17" s="46" t="s">
        <v>14</v>
      </c>
    </row>
    <row r="18" spans="1:11" ht="21.95" customHeight="1" x14ac:dyDescent="0.15">
      <c r="A18" s="37">
        <v>15</v>
      </c>
      <c r="B18" s="25" t="s">
        <v>616</v>
      </c>
      <c r="C18" s="39" t="s">
        <v>617</v>
      </c>
      <c r="D18" s="102">
        <v>79.2</v>
      </c>
      <c r="E18" s="102">
        <v>77.2</v>
      </c>
      <c r="F18" s="102">
        <f t="shared" si="1"/>
        <v>78.599999999999994</v>
      </c>
      <c r="G18" s="56">
        <v>341</v>
      </c>
      <c r="H18" s="102">
        <f t="shared" si="0"/>
        <v>72.36</v>
      </c>
      <c r="I18" s="26" t="s">
        <v>12</v>
      </c>
      <c r="J18" s="26" t="s">
        <v>38</v>
      </c>
      <c r="K18" s="46" t="s">
        <v>14</v>
      </c>
    </row>
    <row r="19" spans="1:11" ht="21.95" customHeight="1" x14ac:dyDescent="0.15">
      <c r="A19" s="37">
        <v>16</v>
      </c>
      <c r="B19" s="25" t="s">
        <v>631</v>
      </c>
      <c r="C19" s="39" t="s">
        <v>619</v>
      </c>
      <c r="D19" s="102">
        <v>88.8</v>
      </c>
      <c r="E19" s="102">
        <v>73.599999999999994</v>
      </c>
      <c r="F19" s="102">
        <f t="shared" si="1"/>
        <v>84.24</v>
      </c>
      <c r="G19" s="56">
        <v>322</v>
      </c>
      <c r="H19" s="102">
        <f t="shared" si="0"/>
        <v>72.335999999999999</v>
      </c>
      <c r="I19" s="26" t="s">
        <v>12</v>
      </c>
      <c r="J19" s="26" t="s">
        <v>38</v>
      </c>
      <c r="K19" s="46" t="s">
        <v>14</v>
      </c>
    </row>
    <row r="20" spans="1:11" ht="21.95" customHeight="1" x14ac:dyDescent="0.15">
      <c r="A20" s="37">
        <v>17</v>
      </c>
      <c r="B20" s="25" t="s">
        <v>629</v>
      </c>
      <c r="C20" s="39" t="s">
        <v>620</v>
      </c>
      <c r="D20" s="102">
        <v>87.8</v>
      </c>
      <c r="E20" s="102">
        <v>83.4</v>
      </c>
      <c r="F20" s="102">
        <f t="shared" si="1"/>
        <v>86.47999999999999</v>
      </c>
      <c r="G20" s="56">
        <v>313</v>
      </c>
      <c r="H20" s="102">
        <f t="shared" si="0"/>
        <v>72.152000000000001</v>
      </c>
      <c r="I20" s="26" t="s">
        <v>12</v>
      </c>
      <c r="J20" s="26" t="s">
        <v>38</v>
      </c>
      <c r="K20" s="46" t="s">
        <v>14</v>
      </c>
    </row>
    <row r="21" spans="1:11" ht="21.95" customHeight="1" x14ac:dyDescent="0.15">
      <c r="A21" s="37">
        <v>18</v>
      </c>
      <c r="B21" s="25" t="s">
        <v>621</v>
      </c>
      <c r="C21" s="39" t="s">
        <v>622</v>
      </c>
      <c r="D21" s="102">
        <v>83.2</v>
      </c>
      <c r="E21" s="102">
        <v>80.599999999999994</v>
      </c>
      <c r="F21" s="102">
        <f t="shared" si="1"/>
        <v>82.419999999999987</v>
      </c>
      <c r="G21" s="56">
        <v>322</v>
      </c>
      <c r="H21" s="102">
        <f t="shared" si="0"/>
        <v>71.608000000000004</v>
      </c>
      <c r="I21" s="26" t="s">
        <v>12</v>
      </c>
      <c r="J21" s="26" t="s">
        <v>38</v>
      </c>
      <c r="K21" s="46" t="s">
        <v>14</v>
      </c>
    </row>
    <row r="22" spans="1:11" ht="21.95" customHeight="1" x14ac:dyDescent="0.15">
      <c r="A22" s="37">
        <v>19</v>
      </c>
      <c r="B22" s="25" t="s">
        <v>618</v>
      </c>
      <c r="C22" s="39" t="s">
        <v>624</v>
      </c>
      <c r="D22" s="102">
        <v>78.8</v>
      </c>
      <c r="E22" s="102">
        <v>83.2</v>
      </c>
      <c r="F22" s="102">
        <f t="shared" si="1"/>
        <v>80.12</v>
      </c>
      <c r="G22" s="56">
        <v>329</v>
      </c>
      <c r="H22" s="102">
        <f t="shared" si="0"/>
        <v>71.527999999999992</v>
      </c>
      <c r="I22" s="26" t="s">
        <v>12</v>
      </c>
      <c r="J22" s="26" t="s">
        <v>38</v>
      </c>
      <c r="K22" s="46" t="s">
        <v>14</v>
      </c>
    </row>
    <row r="23" spans="1:11" ht="21.95" customHeight="1" x14ac:dyDescent="0.15">
      <c r="A23" s="37">
        <v>20</v>
      </c>
      <c r="B23" s="25" t="s">
        <v>623</v>
      </c>
      <c r="C23" s="39" t="s">
        <v>625</v>
      </c>
      <c r="D23" s="102">
        <v>75.599999999999994</v>
      </c>
      <c r="E23" s="102">
        <v>87.8</v>
      </c>
      <c r="F23" s="102">
        <f t="shared" si="1"/>
        <v>79.259999999999991</v>
      </c>
      <c r="G23" s="56">
        <v>330</v>
      </c>
      <c r="H23" s="102">
        <f t="shared" si="0"/>
        <v>71.304000000000002</v>
      </c>
      <c r="I23" s="26" t="s">
        <v>12</v>
      </c>
      <c r="J23" s="26" t="s">
        <v>38</v>
      </c>
      <c r="K23" s="46" t="s">
        <v>14</v>
      </c>
    </row>
    <row r="24" spans="1:11" ht="21.95" customHeight="1" x14ac:dyDescent="0.15">
      <c r="A24" s="37">
        <v>21</v>
      </c>
      <c r="B24" s="38" t="s">
        <v>626</v>
      </c>
      <c r="C24" s="40" t="s">
        <v>627</v>
      </c>
      <c r="D24" s="102">
        <v>79.8</v>
      </c>
      <c r="E24" s="102">
        <v>79.8</v>
      </c>
      <c r="F24" s="102">
        <f t="shared" si="1"/>
        <v>79.799999999999983</v>
      </c>
      <c r="G24" s="56">
        <v>321</v>
      </c>
      <c r="H24" s="102">
        <f t="shared" ref="H24:H29" si="2">G24/5*0.6+F24*0.4</f>
        <v>70.44</v>
      </c>
      <c r="I24" s="19" t="s">
        <v>12</v>
      </c>
      <c r="J24" s="19" t="s">
        <v>38</v>
      </c>
      <c r="K24" s="46" t="s">
        <v>14</v>
      </c>
    </row>
    <row r="25" spans="1:11" ht="21.95" customHeight="1" x14ac:dyDescent="0.15">
      <c r="A25" s="37">
        <v>22</v>
      </c>
      <c r="B25" s="38" t="s">
        <v>730</v>
      </c>
      <c r="C25" s="40" t="s">
        <v>628</v>
      </c>
      <c r="D25" s="102">
        <v>71.2</v>
      </c>
      <c r="E25" s="102">
        <v>79.2</v>
      </c>
      <c r="F25" s="102">
        <f t="shared" si="1"/>
        <v>73.599999999999994</v>
      </c>
      <c r="G25" s="56">
        <v>334</v>
      </c>
      <c r="H25" s="102">
        <f t="shared" si="2"/>
        <v>69.52</v>
      </c>
      <c r="I25" s="19" t="s">
        <v>12</v>
      </c>
      <c r="J25" s="19" t="s">
        <v>38</v>
      </c>
      <c r="K25" s="46" t="s">
        <v>14</v>
      </c>
    </row>
    <row r="26" spans="1:11" ht="21.95" customHeight="1" x14ac:dyDescent="0.15">
      <c r="A26" s="37">
        <v>23</v>
      </c>
      <c r="B26" s="134" t="s">
        <v>726</v>
      </c>
      <c r="C26" s="41" t="s">
        <v>630</v>
      </c>
      <c r="D26" s="42">
        <v>79.2</v>
      </c>
      <c r="E26" s="42">
        <v>78.2</v>
      </c>
      <c r="F26" s="102">
        <f t="shared" si="1"/>
        <v>78.900000000000006</v>
      </c>
      <c r="G26" s="56">
        <v>316</v>
      </c>
      <c r="H26" s="102">
        <f t="shared" si="2"/>
        <v>69.48</v>
      </c>
      <c r="I26" s="100" t="s">
        <v>163</v>
      </c>
      <c r="J26" s="41"/>
      <c r="K26" s="46" t="s">
        <v>14</v>
      </c>
    </row>
    <row r="27" spans="1:11" ht="21.95" customHeight="1" x14ac:dyDescent="0.15">
      <c r="A27" s="37">
        <v>24</v>
      </c>
      <c r="B27" s="134" t="s">
        <v>727</v>
      </c>
      <c r="C27" s="41" t="s">
        <v>632</v>
      </c>
      <c r="D27" s="42">
        <v>75.2</v>
      </c>
      <c r="E27" s="42">
        <v>72.400000000000006</v>
      </c>
      <c r="F27" s="102">
        <f t="shared" si="1"/>
        <v>74.36</v>
      </c>
      <c r="G27" s="56">
        <v>331</v>
      </c>
      <c r="H27" s="102">
        <f t="shared" si="2"/>
        <v>69.463999999999999</v>
      </c>
      <c r="I27" s="100" t="s">
        <v>163</v>
      </c>
      <c r="J27" s="41"/>
      <c r="K27" s="46" t="s">
        <v>14</v>
      </c>
    </row>
    <row r="28" spans="1:11" ht="21.95" customHeight="1" x14ac:dyDescent="0.15">
      <c r="A28" s="37">
        <v>25</v>
      </c>
      <c r="B28" s="134" t="s">
        <v>728</v>
      </c>
      <c r="C28" s="41" t="s">
        <v>634</v>
      </c>
      <c r="D28" s="42">
        <v>71</v>
      </c>
      <c r="E28" s="42">
        <v>86.4</v>
      </c>
      <c r="F28" s="102">
        <f t="shared" si="1"/>
        <v>75.62</v>
      </c>
      <c r="G28" s="56">
        <v>320</v>
      </c>
      <c r="H28" s="102">
        <f t="shared" si="2"/>
        <v>68.647999999999996</v>
      </c>
      <c r="I28" s="41" t="s">
        <v>15</v>
      </c>
      <c r="J28" s="41"/>
      <c r="K28" s="46" t="s">
        <v>14</v>
      </c>
    </row>
    <row r="29" spans="1:11" ht="21.95" customHeight="1" x14ac:dyDescent="0.15">
      <c r="A29" s="37">
        <v>26</v>
      </c>
      <c r="B29" s="134" t="s">
        <v>729</v>
      </c>
      <c r="C29" s="41" t="s">
        <v>635</v>
      </c>
      <c r="D29" s="42">
        <v>73.2</v>
      </c>
      <c r="E29" s="42">
        <v>81.2</v>
      </c>
      <c r="F29" s="102">
        <f t="shared" si="1"/>
        <v>75.599999999999994</v>
      </c>
      <c r="G29" s="56">
        <v>311</v>
      </c>
      <c r="H29" s="102">
        <f t="shared" si="2"/>
        <v>67.56</v>
      </c>
      <c r="I29" s="41" t="s">
        <v>15</v>
      </c>
      <c r="J29" s="41"/>
      <c r="K29" s="46" t="s">
        <v>14</v>
      </c>
    </row>
    <row r="30" spans="1:11" ht="21.95" customHeight="1" x14ac:dyDescent="0.15">
      <c r="A30" s="143" t="s">
        <v>17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</row>
  </sheetData>
  <autoFilter ref="A3:K3" xr:uid="{00000000-0001-0000-0900-000000000000}">
    <sortState xmlns:xlrd2="http://schemas.microsoft.com/office/spreadsheetml/2017/richdata2" ref="A4:K29">
      <sortCondition descending="1" ref="I3"/>
    </sortState>
  </autoFilter>
  <mergeCells count="3">
    <mergeCell ref="A1:K1"/>
    <mergeCell ref="A2:F2"/>
    <mergeCell ref="A30:K30"/>
  </mergeCells>
  <phoneticPr fontId="17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workbookViewId="0">
      <selection activeCell="F14" sqref="F14"/>
    </sheetView>
  </sheetViews>
  <sheetFormatPr defaultColWidth="8.75" defaultRowHeight="15" x14ac:dyDescent="0.15"/>
  <cols>
    <col min="1" max="1" width="8.75" style="24"/>
    <col min="2" max="2" width="16.125" style="24" customWidth="1"/>
    <col min="3" max="9" width="8.75" style="24"/>
    <col min="10" max="10" width="17.125" style="24" customWidth="1"/>
    <col min="11" max="11" width="12.5" style="24" customWidth="1"/>
    <col min="12" max="16384" width="8.75" style="24"/>
  </cols>
  <sheetData>
    <row r="1" spans="1:11" ht="21" customHeight="1" x14ac:dyDescent="0.15">
      <c r="A1" s="135" t="s">
        <v>720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8.95" customHeight="1" x14ac:dyDescent="0.25">
      <c r="A2" s="138" t="s">
        <v>39</v>
      </c>
      <c r="B2" s="138"/>
      <c r="C2" s="138"/>
      <c r="D2" s="138"/>
      <c r="E2" s="138"/>
      <c r="F2" s="138"/>
      <c r="G2" s="14"/>
      <c r="H2" s="23"/>
      <c r="I2" s="11"/>
      <c r="J2" s="11"/>
      <c r="K2" s="11"/>
    </row>
    <row r="3" spans="1:11" ht="30" x14ac:dyDescent="0.15">
      <c r="A3" s="15" t="s">
        <v>20</v>
      </c>
      <c r="B3" s="15" t="s">
        <v>21</v>
      </c>
      <c r="C3" s="16" t="s">
        <v>22</v>
      </c>
      <c r="D3" s="17" t="s">
        <v>23</v>
      </c>
      <c r="E3" s="17" t="s">
        <v>24</v>
      </c>
      <c r="F3" s="17" t="s">
        <v>25</v>
      </c>
      <c r="G3" s="18" t="s">
        <v>26</v>
      </c>
      <c r="H3" s="17" t="s">
        <v>27</v>
      </c>
      <c r="I3" s="17" t="s">
        <v>28</v>
      </c>
      <c r="J3" s="22" t="s">
        <v>29</v>
      </c>
      <c r="K3" s="22" t="s">
        <v>11</v>
      </c>
    </row>
    <row r="4" spans="1:11" ht="21.95" customHeight="1" x14ac:dyDescent="0.15">
      <c r="A4" s="25">
        <v>1</v>
      </c>
      <c r="B4" s="25" t="s">
        <v>636</v>
      </c>
      <c r="C4" s="25" t="s">
        <v>637</v>
      </c>
      <c r="D4" s="106">
        <v>84</v>
      </c>
      <c r="E4" s="106">
        <v>75</v>
      </c>
      <c r="F4" s="106">
        <f>D4*0.7+E4*0.3</f>
        <v>81.3</v>
      </c>
      <c r="G4" s="25">
        <v>312</v>
      </c>
      <c r="H4" s="106">
        <f>G4/5*0.6+F4*0.4</f>
        <v>69.960000000000008</v>
      </c>
      <c r="I4" s="25" t="s">
        <v>12</v>
      </c>
      <c r="J4" s="25" t="s">
        <v>38</v>
      </c>
      <c r="K4" s="133" t="s">
        <v>724</v>
      </c>
    </row>
    <row r="5" spans="1:11" ht="21.95" customHeight="1" x14ac:dyDescent="0.15">
      <c r="A5" s="25">
        <v>2</v>
      </c>
      <c r="B5" s="25" t="s">
        <v>638</v>
      </c>
      <c r="C5" s="25" t="s">
        <v>639</v>
      </c>
      <c r="D5" s="106">
        <v>83.2</v>
      </c>
      <c r="E5" s="106">
        <v>70.8</v>
      </c>
      <c r="F5" s="106">
        <f>D5*0.7+E5*0.3</f>
        <v>79.47999999999999</v>
      </c>
      <c r="G5" s="25">
        <v>313</v>
      </c>
      <c r="H5" s="106">
        <f>G5/5*0.6+F5*0.4</f>
        <v>69.352000000000004</v>
      </c>
      <c r="I5" s="25" t="s">
        <v>12</v>
      </c>
      <c r="J5" s="25" t="s">
        <v>38</v>
      </c>
      <c r="K5" s="133" t="s">
        <v>724</v>
      </c>
    </row>
  </sheetData>
  <mergeCells count="2">
    <mergeCell ref="A1:K1"/>
    <mergeCell ref="A2:F2"/>
  </mergeCells>
  <phoneticPr fontId="17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zoomScale="120" zoomScaleNormal="120" workbookViewId="0">
      <selection activeCell="L15" sqref="L15"/>
    </sheetView>
  </sheetViews>
  <sheetFormatPr defaultColWidth="8.75" defaultRowHeight="15" x14ac:dyDescent="0.15"/>
  <cols>
    <col min="1" max="1" width="8.75" style="13"/>
    <col min="2" max="2" width="15.875" style="13" customWidth="1"/>
    <col min="3" max="7" width="8.75" style="13"/>
    <col min="8" max="8" width="9.125" style="13"/>
    <col min="9" max="10" width="8.75" style="13"/>
    <col min="11" max="11" width="8.875" style="13" customWidth="1"/>
    <col min="12" max="12" width="10" style="13" customWidth="1"/>
    <col min="13" max="16384" width="8.75" style="13"/>
  </cols>
  <sheetData>
    <row r="1" spans="1:12" ht="26.25" customHeight="1" x14ac:dyDescent="0.15">
      <c r="A1" s="135" t="s">
        <v>721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28.5" x14ac:dyDescent="0.15">
      <c r="A2" s="15" t="s">
        <v>20</v>
      </c>
      <c r="B2" s="15" t="s">
        <v>21</v>
      </c>
      <c r="C2" s="16" t="s">
        <v>22</v>
      </c>
      <c r="D2" s="17" t="s">
        <v>23</v>
      </c>
      <c r="E2" s="17" t="s">
        <v>24</v>
      </c>
      <c r="F2" s="17" t="s">
        <v>40</v>
      </c>
      <c r="G2" s="17" t="s">
        <v>25</v>
      </c>
      <c r="H2" s="18" t="s">
        <v>26</v>
      </c>
      <c r="I2" s="21" t="s">
        <v>27</v>
      </c>
      <c r="J2" s="21" t="s">
        <v>28</v>
      </c>
      <c r="K2" s="22" t="s">
        <v>29</v>
      </c>
      <c r="L2" s="22" t="s">
        <v>11</v>
      </c>
    </row>
    <row r="3" spans="1:12" ht="20.25" customHeight="1" x14ac:dyDescent="0.15">
      <c r="A3" s="89">
        <v>1</v>
      </c>
      <c r="B3" s="88" t="s">
        <v>545</v>
      </c>
      <c r="C3" s="79" t="s">
        <v>546</v>
      </c>
      <c r="D3" s="129">
        <v>80.285714285714292</v>
      </c>
      <c r="E3" s="129">
        <v>76.599999999999994</v>
      </c>
      <c r="F3" s="129">
        <v>83</v>
      </c>
      <c r="G3" s="129">
        <f>D3*0.6+E3*0.3+F3*0.1</f>
        <v>79.451428571428565</v>
      </c>
      <c r="H3" s="130">
        <v>165</v>
      </c>
      <c r="I3" s="131">
        <f>G3*0.4+H3/3*0.6</f>
        <v>64.78057142857142</v>
      </c>
      <c r="J3" s="77" t="s">
        <v>55</v>
      </c>
      <c r="K3" s="77" t="s">
        <v>547</v>
      </c>
      <c r="L3" s="77" t="s">
        <v>56</v>
      </c>
    </row>
  </sheetData>
  <mergeCells count="1">
    <mergeCell ref="A1:L1"/>
  </mergeCells>
  <phoneticPr fontId="17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"/>
  <sheetViews>
    <sheetView zoomScale="115" zoomScaleNormal="115" workbookViewId="0">
      <selection activeCell="M11" sqref="M11"/>
    </sheetView>
  </sheetViews>
  <sheetFormatPr defaultColWidth="9" defaultRowHeight="21.95" customHeight="1" x14ac:dyDescent="0.15"/>
  <cols>
    <col min="1" max="1" width="5.125" customWidth="1"/>
    <col min="2" max="2" width="18.25" style="2" customWidth="1"/>
    <col min="3" max="3" width="8.25" customWidth="1"/>
    <col min="4" max="4" width="8.375" style="3" customWidth="1"/>
    <col min="5" max="5" width="8.625" style="3" customWidth="1"/>
    <col min="6" max="6" width="8.375" style="3" customWidth="1"/>
    <col min="7" max="7" width="8.375" style="4" customWidth="1"/>
    <col min="8" max="8" width="11.25" style="3" customWidth="1"/>
    <col min="9" max="9" width="7" customWidth="1"/>
    <col min="10" max="10" width="16.25" customWidth="1"/>
    <col min="11" max="11" width="10.875" customWidth="1"/>
  </cols>
  <sheetData>
    <row r="1" spans="1:11" s="1" customFormat="1" ht="21.95" customHeight="1" x14ac:dyDescent="0.15">
      <c r="A1" s="139" t="s">
        <v>719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" customFormat="1" ht="44.1" customHeight="1" x14ac:dyDescent="0.15">
      <c r="A2" s="5" t="s">
        <v>41</v>
      </c>
      <c r="B2" s="5" t="s">
        <v>42</v>
      </c>
      <c r="C2" s="6" t="s">
        <v>43</v>
      </c>
      <c r="D2" s="7" t="s">
        <v>44</v>
      </c>
      <c r="E2" s="7" t="s">
        <v>45</v>
      </c>
      <c r="F2" s="7" t="s">
        <v>46</v>
      </c>
      <c r="G2" s="8" t="s">
        <v>47</v>
      </c>
      <c r="H2" s="7" t="s">
        <v>48</v>
      </c>
      <c r="I2" s="7" t="s">
        <v>49</v>
      </c>
      <c r="J2" s="12" t="s">
        <v>50</v>
      </c>
      <c r="K2" s="12" t="s">
        <v>51</v>
      </c>
    </row>
    <row r="3" spans="1:11" s="1" customFormat="1" ht="19.5" customHeight="1" x14ac:dyDescent="0.15">
      <c r="A3" s="83">
        <v>1</v>
      </c>
      <c r="B3" s="92" t="s">
        <v>186</v>
      </c>
      <c r="C3" s="84" t="s">
        <v>185</v>
      </c>
      <c r="D3" s="112">
        <v>82.333333333333329</v>
      </c>
      <c r="E3" s="112">
        <v>88</v>
      </c>
      <c r="F3" s="112">
        <f>D3*0.7+E3*0.3</f>
        <v>84.033333333333331</v>
      </c>
      <c r="G3" s="123">
        <v>311</v>
      </c>
      <c r="H3" s="112">
        <f>F3*0.4+G3/5*0.6</f>
        <v>70.933333333333337</v>
      </c>
      <c r="I3" s="83" t="s">
        <v>55</v>
      </c>
      <c r="J3" s="77" t="s">
        <v>52</v>
      </c>
      <c r="K3" s="77" t="s">
        <v>56</v>
      </c>
    </row>
    <row r="4" spans="1:11" s="1" customFormat="1" ht="19.5" customHeight="1" x14ac:dyDescent="0.15">
      <c r="A4" s="10">
        <v>2</v>
      </c>
      <c r="B4" s="92" t="s">
        <v>352</v>
      </c>
      <c r="C4" s="81" t="s">
        <v>353</v>
      </c>
      <c r="D4" s="113">
        <v>81.75</v>
      </c>
      <c r="E4" s="113">
        <v>72.5</v>
      </c>
      <c r="F4" s="112">
        <f>D4*0.7+E4*0.3</f>
        <v>78.974999999999994</v>
      </c>
      <c r="G4" s="123">
        <v>287</v>
      </c>
      <c r="H4" s="112">
        <f>F4*0.4+G4/5*0.6</f>
        <v>66.03</v>
      </c>
      <c r="I4" s="77" t="s">
        <v>55</v>
      </c>
      <c r="J4" s="77" t="s">
        <v>52</v>
      </c>
      <c r="K4" s="77" t="s">
        <v>56</v>
      </c>
    </row>
  </sheetData>
  <mergeCells count="1">
    <mergeCell ref="A1:K1"/>
  </mergeCells>
  <phoneticPr fontId="1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opLeftCell="A34" zoomScaleNormal="100" workbookViewId="0">
      <selection activeCell="B39" sqref="B39"/>
    </sheetView>
  </sheetViews>
  <sheetFormatPr defaultColWidth="9" defaultRowHeight="21.95" customHeight="1" x14ac:dyDescent="0.15"/>
  <cols>
    <col min="1" max="1" width="5.125" style="13" customWidth="1"/>
    <col min="2" max="2" width="18.25" style="24" customWidth="1"/>
    <col min="3" max="3" width="8.25" style="13" customWidth="1"/>
    <col min="4" max="4" width="8.375" style="59" customWidth="1"/>
    <col min="5" max="5" width="8.625" style="59" customWidth="1"/>
    <col min="6" max="6" width="8.375" style="59" customWidth="1"/>
    <col min="7" max="7" width="8.375" style="60" customWidth="1"/>
    <col min="8" max="8" width="7.875" style="59" customWidth="1"/>
    <col min="9" max="9" width="7" style="13" customWidth="1"/>
    <col min="10" max="10" width="12.25" style="13" customWidth="1"/>
    <col min="11" max="11" width="10.875" style="13" customWidth="1"/>
    <col min="12" max="16384" width="9" style="13"/>
  </cols>
  <sheetData>
    <row r="1" spans="1:11" s="11" customFormat="1" ht="21.95" customHeight="1" x14ac:dyDescent="0.25">
      <c r="A1" s="135" t="s">
        <v>718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1.95" customHeight="1" x14ac:dyDescent="0.25">
      <c r="A2" s="137" t="s">
        <v>18</v>
      </c>
      <c r="B2" s="138"/>
      <c r="C2" s="138"/>
      <c r="D2" s="138"/>
      <c r="E2" s="138"/>
      <c r="F2" s="138"/>
      <c r="G2" s="14"/>
      <c r="H2" s="23"/>
    </row>
    <row r="3" spans="1:11" s="11" customFormat="1" ht="44.1" customHeight="1" x14ac:dyDescent="0.25">
      <c r="A3" s="61" t="s">
        <v>1</v>
      </c>
      <c r="B3" s="61" t="s">
        <v>2</v>
      </c>
      <c r="C3" s="62" t="s">
        <v>3</v>
      </c>
      <c r="D3" s="63" t="s">
        <v>4</v>
      </c>
      <c r="E3" s="63" t="s">
        <v>5</v>
      </c>
      <c r="F3" s="63" t="s">
        <v>6</v>
      </c>
      <c r="G3" s="64" t="s">
        <v>7</v>
      </c>
      <c r="H3" s="63" t="s">
        <v>8</v>
      </c>
      <c r="I3" s="63" t="s">
        <v>9</v>
      </c>
      <c r="J3" s="68" t="s">
        <v>10</v>
      </c>
      <c r="K3" s="68" t="s">
        <v>11</v>
      </c>
    </row>
    <row r="4" spans="1:11" s="11" customFormat="1" ht="21.95" customHeight="1" x14ac:dyDescent="0.25">
      <c r="A4" s="85">
        <v>1</v>
      </c>
      <c r="B4" s="86" t="s">
        <v>188</v>
      </c>
      <c r="C4" s="79" t="s">
        <v>189</v>
      </c>
      <c r="D4" s="113">
        <v>84.714285714285708</v>
      </c>
      <c r="E4" s="113">
        <v>90.857142857142861</v>
      </c>
      <c r="F4" s="113">
        <f>D4*0.7+E4*0.3</f>
        <v>86.55714285714285</v>
      </c>
      <c r="G4" s="121">
        <v>397</v>
      </c>
      <c r="H4" s="112">
        <f>F4*0.4+G4/5*0.6</f>
        <v>82.262857142857143</v>
      </c>
      <c r="I4" s="79" t="s">
        <v>12</v>
      </c>
      <c r="J4" s="77" t="s">
        <v>187</v>
      </c>
      <c r="K4" s="79" t="s">
        <v>14</v>
      </c>
    </row>
    <row r="5" spans="1:11" s="11" customFormat="1" ht="21.95" customHeight="1" x14ac:dyDescent="0.25">
      <c r="A5" s="85">
        <v>2</v>
      </c>
      <c r="B5" s="86" t="s">
        <v>190</v>
      </c>
      <c r="C5" s="79" t="s">
        <v>191</v>
      </c>
      <c r="D5" s="113">
        <v>82.428571428571431</v>
      </c>
      <c r="E5" s="113">
        <v>80</v>
      </c>
      <c r="F5" s="113">
        <f>D5*0.7+E5*0.3</f>
        <v>81.699999999999989</v>
      </c>
      <c r="G5" s="121">
        <v>388</v>
      </c>
      <c r="H5" s="112">
        <f t="shared" ref="H5:H46" si="0">F5*0.4+G5/5*0.6</f>
        <v>79.239999999999995</v>
      </c>
      <c r="I5" s="79" t="s">
        <v>12</v>
      </c>
      <c r="J5" s="77" t="s">
        <v>187</v>
      </c>
      <c r="K5" s="79" t="s">
        <v>14</v>
      </c>
    </row>
    <row r="6" spans="1:11" s="11" customFormat="1" ht="21.95" customHeight="1" x14ac:dyDescent="0.25">
      <c r="A6" s="85">
        <v>3</v>
      </c>
      <c r="B6" s="86" t="s">
        <v>192</v>
      </c>
      <c r="C6" s="79" t="s">
        <v>193</v>
      </c>
      <c r="D6" s="113">
        <v>81.571428571428569</v>
      </c>
      <c r="E6" s="113">
        <v>78</v>
      </c>
      <c r="F6" s="113">
        <f t="shared" ref="F6:F46" si="1">D6*0.7+E6*0.3</f>
        <v>80.5</v>
      </c>
      <c r="G6" s="121">
        <v>366</v>
      </c>
      <c r="H6" s="112">
        <f t="shared" si="0"/>
        <v>76.12</v>
      </c>
      <c r="I6" s="79" t="s">
        <v>12</v>
      </c>
      <c r="J6" s="77" t="s">
        <v>187</v>
      </c>
      <c r="K6" s="79" t="s">
        <v>14</v>
      </c>
    </row>
    <row r="7" spans="1:11" s="11" customFormat="1" ht="21.95" customHeight="1" x14ac:dyDescent="0.25">
      <c r="A7" s="85">
        <v>4</v>
      </c>
      <c r="B7" s="86" t="s">
        <v>194</v>
      </c>
      <c r="C7" s="79" t="s">
        <v>195</v>
      </c>
      <c r="D7" s="113">
        <v>89.571428571428569</v>
      </c>
      <c r="E7" s="113">
        <v>82.428571428571431</v>
      </c>
      <c r="F7" s="113">
        <f t="shared" si="1"/>
        <v>87.428571428571416</v>
      </c>
      <c r="G7" s="121">
        <v>341</v>
      </c>
      <c r="H7" s="112">
        <f t="shared" si="0"/>
        <v>75.891428571428577</v>
      </c>
      <c r="I7" s="79" t="s">
        <v>12</v>
      </c>
      <c r="J7" s="77" t="s">
        <v>187</v>
      </c>
      <c r="K7" s="79" t="s">
        <v>14</v>
      </c>
    </row>
    <row r="8" spans="1:11" s="11" customFormat="1" ht="21.95" customHeight="1" x14ac:dyDescent="0.25">
      <c r="A8" s="85">
        <v>5</v>
      </c>
      <c r="B8" s="86" t="s">
        <v>196</v>
      </c>
      <c r="C8" s="79" t="s">
        <v>197</v>
      </c>
      <c r="D8" s="113">
        <v>85.571428571428569</v>
      </c>
      <c r="E8" s="113">
        <v>88.571428571428569</v>
      </c>
      <c r="F8" s="113">
        <f t="shared" si="1"/>
        <v>86.471428571428561</v>
      </c>
      <c r="G8" s="121">
        <v>338</v>
      </c>
      <c r="H8" s="112">
        <f t="shared" si="0"/>
        <v>75.148571428571415</v>
      </c>
      <c r="I8" s="79" t="s">
        <v>12</v>
      </c>
      <c r="J8" s="77" t="s">
        <v>187</v>
      </c>
      <c r="K8" s="79" t="s">
        <v>14</v>
      </c>
    </row>
    <row r="9" spans="1:11" s="11" customFormat="1" ht="21.95" customHeight="1" x14ac:dyDescent="0.25">
      <c r="A9" s="85">
        <v>6</v>
      </c>
      <c r="B9" s="86" t="s">
        <v>198</v>
      </c>
      <c r="C9" s="79" t="s">
        <v>199</v>
      </c>
      <c r="D9" s="113">
        <v>81.714285714285708</v>
      </c>
      <c r="E9" s="113">
        <v>77.142857142857139</v>
      </c>
      <c r="F9" s="113">
        <f t="shared" si="1"/>
        <v>80.342857142857127</v>
      </c>
      <c r="G9" s="121">
        <v>356</v>
      </c>
      <c r="H9" s="112">
        <f t="shared" si="0"/>
        <v>74.857142857142861</v>
      </c>
      <c r="I9" s="79" t="s">
        <v>12</v>
      </c>
      <c r="J9" s="77" t="s">
        <v>187</v>
      </c>
      <c r="K9" s="79" t="s">
        <v>14</v>
      </c>
    </row>
    <row r="10" spans="1:11" ht="21.95" customHeight="1" x14ac:dyDescent="0.15">
      <c r="A10" s="85">
        <v>7</v>
      </c>
      <c r="B10" s="86" t="s">
        <v>200</v>
      </c>
      <c r="C10" s="79" t="s">
        <v>201</v>
      </c>
      <c r="D10" s="113">
        <v>81.857142857142861</v>
      </c>
      <c r="E10" s="113">
        <v>82</v>
      </c>
      <c r="F10" s="113">
        <f t="shared" si="1"/>
        <v>81.899999999999991</v>
      </c>
      <c r="G10" s="121">
        <v>346</v>
      </c>
      <c r="H10" s="112">
        <f t="shared" si="0"/>
        <v>74.28</v>
      </c>
      <c r="I10" s="79" t="s">
        <v>12</v>
      </c>
      <c r="J10" s="77" t="s">
        <v>187</v>
      </c>
      <c r="K10" s="79" t="s">
        <v>14</v>
      </c>
    </row>
    <row r="11" spans="1:11" s="24" customFormat="1" ht="21.95" customHeight="1" x14ac:dyDescent="0.15">
      <c r="A11" s="85">
        <v>8</v>
      </c>
      <c r="B11" s="86" t="s">
        <v>202</v>
      </c>
      <c r="C11" s="79" t="s">
        <v>203</v>
      </c>
      <c r="D11" s="113">
        <v>72.571428571428569</v>
      </c>
      <c r="E11" s="113">
        <v>81.142857142857139</v>
      </c>
      <c r="F11" s="113">
        <f t="shared" si="1"/>
        <v>75.142857142857139</v>
      </c>
      <c r="G11" s="121">
        <v>364</v>
      </c>
      <c r="H11" s="112">
        <f t="shared" si="0"/>
        <v>73.737142857142857</v>
      </c>
      <c r="I11" s="79" t="s">
        <v>12</v>
      </c>
      <c r="J11" s="77" t="s">
        <v>187</v>
      </c>
      <c r="K11" s="79" t="s">
        <v>14</v>
      </c>
    </row>
    <row r="12" spans="1:11" s="24" customFormat="1" ht="21.95" customHeight="1" x14ac:dyDescent="0.15">
      <c r="A12" s="85">
        <v>9</v>
      </c>
      <c r="B12" s="86" t="s">
        <v>204</v>
      </c>
      <c r="C12" s="79" t="s">
        <v>205</v>
      </c>
      <c r="D12" s="113">
        <v>85.142857142857139</v>
      </c>
      <c r="E12" s="113">
        <v>79.142857142857139</v>
      </c>
      <c r="F12" s="113">
        <f t="shared" si="1"/>
        <v>83.342857142857127</v>
      </c>
      <c r="G12" s="121">
        <v>335</v>
      </c>
      <c r="H12" s="112">
        <f t="shared" si="0"/>
        <v>73.53714285714284</v>
      </c>
      <c r="I12" s="79" t="s">
        <v>12</v>
      </c>
      <c r="J12" s="77" t="s">
        <v>187</v>
      </c>
      <c r="K12" s="79" t="s">
        <v>14</v>
      </c>
    </row>
    <row r="13" spans="1:11" s="24" customFormat="1" ht="21.95" customHeight="1" x14ac:dyDescent="0.15">
      <c r="A13" s="85">
        <v>10</v>
      </c>
      <c r="B13" s="86" t="s">
        <v>206</v>
      </c>
      <c r="C13" s="77" t="s">
        <v>207</v>
      </c>
      <c r="D13" s="113">
        <v>78</v>
      </c>
      <c r="E13" s="113">
        <v>77.285714285714292</v>
      </c>
      <c r="F13" s="113">
        <f t="shared" si="1"/>
        <v>77.785714285714278</v>
      </c>
      <c r="G13" s="121">
        <v>351</v>
      </c>
      <c r="H13" s="112">
        <f t="shared" si="0"/>
        <v>73.234285714285704</v>
      </c>
      <c r="I13" s="79" t="s">
        <v>12</v>
      </c>
      <c r="J13" s="77" t="s">
        <v>187</v>
      </c>
      <c r="K13" s="79" t="s">
        <v>14</v>
      </c>
    </row>
    <row r="14" spans="1:11" s="24" customFormat="1" ht="21.95" customHeight="1" x14ac:dyDescent="0.15">
      <c r="A14" s="85">
        <v>11</v>
      </c>
      <c r="B14" s="86" t="s">
        <v>208</v>
      </c>
      <c r="C14" s="79" t="s">
        <v>209</v>
      </c>
      <c r="D14" s="113">
        <v>82.428571428571431</v>
      </c>
      <c r="E14" s="113">
        <v>76.857142857142861</v>
      </c>
      <c r="F14" s="113">
        <f t="shared" si="1"/>
        <v>80.757142857142853</v>
      </c>
      <c r="G14" s="121">
        <v>340</v>
      </c>
      <c r="H14" s="112">
        <f t="shared" si="0"/>
        <v>73.102857142857147</v>
      </c>
      <c r="I14" s="79" t="s">
        <v>12</v>
      </c>
      <c r="J14" s="77" t="s">
        <v>187</v>
      </c>
      <c r="K14" s="79" t="s">
        <v>14</v>
      </c>
    </row>
    <row r="15" spans="1:11" s="24" customFormat="1" ht="21.95" customHeight="1" x14ac:dyDescent="0.15">
      <c r="A15" s="85">
        <v>12</v>
      </c>
      <c r="B15" s="86" t="s">
        <v>210</v>
      </c>
      <c r="C15" s="79" t="s">
        <v>211</v>
      </c>
      <c r="D15" s="113">
        <v>83.142857142857139</v>
      </c>
      <c r="E15" s="113">
        <v>81.714285714285708</v>
      </c>
      <c r="F15" s="113">
        <f t="shared" si="1"/>
        <v>82.714285714285708</v>
      </c>
      <c r="G15" s="121">
        <v>329</v>
      </c>
      <c r="H15" s="112">
        <f t="shared" si="0"/>
        <v>72.565714285714279</v>
      </c>
      <c r="I15" s="79" t="s">
        <v>12</v>
      </c>
      <c r="J15" s="77" t="s">
        <v>187</v>
      </c>
      <c r="K15" s="79" t="s">
        <v>14</v>
      </c>
    </row>
    <row r="16" spans="1:11" ht="21.95" customHeight="1" x14ac:dyDescent="0.15">
      <c r="A16" s="85">
        <v>13</v>
      </c>
      <c r="B16" s="86" t="s">
        <v>212</v>
      </c>
      <c r="C16" s="77" t="s">
        <v>213</v>
      </c>
      <c r="D16" s="113">
        <v>81</v>
      </c>
      <c r="E16" s="113">
        <v>82.142857142857139</v>
      </c>
      <c r="F16" s="113">
        <f t="shared" si="1"/>
        <v>81.342857142857142</v>
      </c>
      <c r="G16" s="121">
        <v>333</v>
      </c>
      <c r="H16" s="112">
        <f t="shared" si="0"/>
        <v>72.497142857142848</v>
      </c>
      <c r="I16" s="79" t="s">
        <v>12</v>
      </c>
      <c r="J16" s="77" t="s">
        <v>187</v>
      </c>
      <c r="K16" s="79" t="s">
        <v>14</v>
      </c>
    </row>
    <row r="17" spans="1:11" ht="21.95" customHeight="1" x14ac:dyDescent="0.15">
      <c r="A17" s="85">
        <v>14</v>
      </c>
      <c r="B17" s="86" t="s">
        <v>214</v>
      </c>
      <c r="C17" s="79" t="s">
        <v>215</v>
      </c>
      <c r="D17" s="113">
        <v>86.142857142857139</v>
      </c>
      <c r="E17" s="113">
        <v>74.285714285714292</v>
      </c>
      <c r="F17" s="113">
        <f t="shared" si="1"/>
        <v>82.585714285714275</v>
      </c>
      <c r="G17" s="121">
        <v>328</v>
      </c>
      <c r="H17" s="112">
        <f t="shared" si="0"/>
        <v>72.394285714285701</v>
      </c>
      <c r="I17" s="79" t="s">
        <v>12</v>
      </c>
      <c r="J17" s="77" t="s">
        <v>187</v>
      </c>
      <c r="K17" s="79" t="s">
        <v>14</v>
      </c>
    </row>
    <row r="18" spans="1:11" ht="21.95" customHeight="1" x14ac:dyDescent="0.15">
      <c r="A18" s="85">
        <v>15</v>
      </c>
      <c r="B18" s="86" t="s">
        <v>216</v>
      </c>
      <c r="C18" s="79" t="s">
        <v>217</v>
      </c>
      <c r="D18" s="113">
        <v>79.428571428571431</v>
      </c>
      <c r="E18" s="113">
        <v>83.428571428571431</v>
      </c>
      <c r="F18" s="113">
        <f t="shared" si="1"/>
        <v>80.628571428571433</v>
      </c>
      <c r="G18" s="121">
        <v>333</v>
      </c>
      <c r="H18" s="112">
        <f t="shared" si="0"/>
        <v>72.21142857142857</v>
      </c>
      <c r="I18" s="79" t="s">
        <v>12</v>
      </c>
      <c r="J18" s="77" t="s">
        <v>187</v>
      </c>
      <c r="K18" s="79" t="s">
        <v>14</v>
      </c>
    </row>
    <row r="19" spans="1:11" ht="21.95" customHeight="1" x14ac:dyDescent="0.15">
      <c r="A19" s="85">
        <v>16</v>
      </c>
      <c r="B19" s="86" t="s">
        <v>218</v>
      </c>
      <c r="C19" s="79" t="s">
        <v>219</v>
      </c>
      <c r="D19" s="113">
        <v>84.857142857142861</v>
      </c>
      <c r="E19" s="113">
        <v>79.428571428571431</v>
      </c>
      <c r="F19" s="113">
        <f t="shared" si="1"/>
        <v>83.228571428571428</v>
      </c>
      <c r="G19" s="121">
        <v>324</v>
      </c>
      <c r="H19" s="112">
        <f t="shared" si="0"/>
        <v>72.171428571428578</v>
      </c>
      <c r="I19" s="79" t="s">
        <v>12</v>
      </c>
      <c r="J19" s="77" t="s">
        <v>187</v>
      </c>
      <c r="K19" s="79" t="s">
        <v>14</v>
      </c>
    </row>
    <row r="20" spans="1:11" ht="21.95" customHeight="1" x14ac:dyDescent="0.15">
      <c r="A20" s="85">
        <v>17</v>
      </c>
      <c r="B20" s="86" t="s">
        <v>220</v>
      </c>
      <c r="C20" s="79" t="s">
        <v>221</v>
      </c>
      <c r="D20" s="113">
        <v>84.428571428571431</v>
      </c>
      <c r="E20" s="113">
        <v>83.571428571428569</v>
      </c>
      <c r="F20" s="113">
        <f t="shared" si="1"/>
        <v>84.171428571428564</v>
      </c>
      <c r="G20" s="121">
        <v>319</v>
      </c>
      <c r="H20" s="112">
        <f t="shared" si="0"/>
        <v>71.948571428571427</v>
      </c>
      <c r="I20" s="79" t="s">
        <v>12</v>
      </c>
      <c r="J20" s="77" t="s">
        <v>187</v>
      </c>
      <c r="K20" s="79" t="s">
        <v>14</v>
      </c>
    </row>
    <row r="21" spans="1:11" ht="21.95" customHeight="1" x14ac:dyDescent="0.15">
      <c r="A21" s="85">
        <v>18</v>
      </c>
      <c r="B21" s="86" t="s">
        <v>222</v>
      </c>
      <c r="C21" s="79" t="s">
        <v>223</v>
      </c>
      <c r="D21" s="113">
        <v>74</v>
      </c>
      <c r="E21" s="113">
        <v>77.428571428571431</v>
      </c>
      <c r="F21" s="113">
        <f t="shared" si="1"/>
        <v>75.028571428571425</v>
      </c>
      <c r="G21" s="121">
        <v>349</v>
      </c>
      <c r="H21" s="112">
        <f t="shared" si="0"/>
        <v>71.891428571428563</v>
      </c>
      <c r="I21" s="79" t="s">
        <v>12</v>
      </c>
      <c r="J21" s="77" t="s">
        <v>187</v>
      </c>
      <c r="K21" s="79" t="s">
        <v>14</v>
      </c>
    </row>
    <row r="22" spans="1:11" ht="21.95" customHeight="1" x14ac:dyDescent="0.15">
      <c r="A22" s="85">
        <v>19</v>
      </c>
      <c r="B22" s="86" t="s">
        <v>224</v>
      </c>
      <c r="C22" s="79" t="s">
        <v>225</v>
      </c>
      <c r="D22" s="113">
        <v>76</v>
      </c>
      <c r="E22" s="113">
        <v>75.714285714285708</v>
      </c>
      <c r="F22" s="113">
        <f t="shared" si="1"/>
        <v>75.914285714285711</v>
      </c>
      <c r="G22" s="121">
        <v>345</v>
      </c>
      <c r="H22" s="112">
        <f t="shared" si="0"/>
        <v>71.765714285714282</v>
      </c>
      <c r="I22" s="79" t="s">
        <v>12</v>
      </c>
      <c r="J22" s="77" t="s">
        <v>187</v>
      </c>
      <c r="K22" s="79" t="s">
        <v>14</v>
      </c>
    </row>
    <row r="23" spans="1:11" ht="21.95" customHeight="1" x14ac:dyDescent="0.15">
      <c r="A23" s="85">
        <v>20</v>
      </c>
      <c r="B23" s="86" t="s">
        <v>226</v>
      </c>
      <c r="C23" s="79" t="s">
        <v>227</v>
      </c>
      <c r="D23" s="113">
        <v>88.428571428571431</v>
      </c>
      <c r="E23" s="113">
        <v>86</v>
      </c>
      <c r="F23" s="113">
        <f t="shared" si="1"/>
        <v>87.7</v>
      </c>
      <c r="G23" s="121">
        <v>305</v>
      </c>
      <c r="H23" s="112">
        <f t="shared" si="0"/>
        <v>71.680000000000007</v>
      </c>
      <c r="I23" s="79" t="s">
        <v>12</v>
      </c>
      <c r="J23" s="77" t="s">
        <v>187</v>
      </c>
      <c r="K23" s="79" t="s">
        <v>14</v>
      </c>
    </row>
    <row r="24" spans="1:11" ht="21.95" customHeight="1" x14ac:dyDescent="0.15">
      <c r="A24" s="85">
        <v>21</v>
      </c>
      <c r="B24" s="86" t="s">
        <v>228</v>
      </c>
      <c r="C24" s="79" t="s">
        <v>229</v>
      </c>
      <c r="D24" s="113">
        <v>78</v>
      </c>
      <c r="E24" s="113">
        <v>70.714285714285708</v>
      </c>
      <c r="F24" s="113">
        <f t="shared" si="1"/>
        <v>75.814285714285703</v>
      </c>
      <c r="G24" s="121">
        <v>342</v>
      </c>
      <c r="H24" s="112">
        <f t="shared" si="0"/>
        <v>71.36571428571429</v>
      </c>
      <c r="I24" s="79" t="s">
        <v>12</v>
      </c>
      <c r="J24" s="77" t="s">
        <v>187</v>
      </c>
      <c r="K24" s="79" t="s">
        <v>14</v>
      </c>
    </row>
    <row r="25" spans="1:11" ht="21.95" customHeight="1" x14ac:dyDescent="0.15">
      <c r="A25" s="85">
        <v>22</v>
      </c>
      <c r="B25" s="86" t="s">
        <v>230</v>
      </c>
      <c r="C25" s="79" t="s">
        <v>231</v>
      </c>
      <c r="D25" s="113">
        <v>85</v>
      </c>
      <c r="E25" s="113">
        <v>63.857142857142854</v>
      </c>
      <c r="F25" s="113">
        <f t="shared" si="1"/>
        <v>78.657142857142844</v>
      </c>
      <c r="G25" s="121">
        <v>332</v>
      </c>
      <c r="H25" s="112">
        <f t="shared" si="0"/>
        <v>71.302857142857135</v>
      </c>
      <c r="I25" s="79" t="s">
        <v>12</v>
      </c>
      <c r="J25" s="77" t="s">
        <v>187</v>
      </c>
      <c r="K25" s="79" t="s">
        <v>14</v>
      </c>
    </row>
    <row r="26" spans="1:11" ht="21.95" customHeight="1" x14ac:dyDescent="0.15">
      <c r="A26" s="85">
        <v>23</v>
      </c>
      <c r="B26" s="86" t="s">
        <v>232</v>
      </c>
      <c r="C26" s="79" t="s">
        <v>233</v>
      </c>
      <c r="D26" s="113">
        <v>77.142857142857139</v>
      </c>
      <c r="E26" s="113">
        <v>72.571428571428569</v>
      </c>
      <c r="F26" s="113">
        <f t="shared" si="1"/>
        <v>75.771428571428558</v>
      </c>
      <c r="G26" s="121">
        <v>340</v>
      </c>
      <c r="H26" s="112">
        <f t="shared" si="0"/>
        <v>71.108571428571423</v>
      </c>
      <c r="I26" s="79" t="s">
        <v>12</v>
      </c>
      <c r="J26" s="77" t="s">
        <v>187</v>
      </c>
      <c r="K26" s="79" t="s">
        <v>14</v>
      </c>
    </row>
    <row r="27" spans="1:11" ht="21.95" customHeight="1" x14ac:dyDescent="0.15">
      <c r="A27" s="85">
        <v>24</v>
      </c>
      <c r="B27" s="86" t="s">
        <v>234</v>
      </c>
      <c r="C27" s="79" t="s">
        <v>235</v>
      </c>
      <c r="D27" s="113">
        <v>75.571428571428569</v>
      </c>
      <c r="E27" s="113">
        <v>77.285714285714292</v>
      </c>
      <c r="F27" s="113">
        <f t="shared" si="1"/>
        <v>76.085714285714289</v>
      </c>
      <c r="G27" s="121">
        <v>338</v>
      </c>
      <c r="H27" s="112">
        <f t="shared" si="0"/>
        <v>70.994285714285709</v>
      </c>
      <c r="I27" s="79" t="s">
        <v>12</v>
      </c>
      <c r="J27" s="77" t="s">
        <v>187</v>
      </c>
      <c r="K27" s="79" t="s">
        <v>14</v>
      </c>
    </row>
    <row r="28" spans="1:11" ht="21.95" customHeight="1" x14ac:dyDescent="0.15">
      <c r="A28" s="85">
        <v>25</v>
      </c>
      <c r="B28" s="86" t="s">
        <v>236</v>
      </c>
      <c r="C28" s="79" t="s">
        <v>237</v>
      </c>
      <c r="D28" s="113">
        <v>76.428571428571431</v>
      </c>
      <c r="E28" s="113">
        <v>81.714285714285708</v>
      </c>
      <c r="F28" s="113">
        <f t="shared" si="1"/>
        <v>78.014285714285705</v>
      </c>
      <c r="G28" s="121">
        <v>330</v>
      </c>
      <c r="H28" s="112">
        <f t="shared" si="0"/>
        <v>70.805714285714288</v>
      </c>
      <c r="I28" s="79" t="s">
        <v>12</v>
      </c>
      <c r="J28" s="77" t="s">
        <v>187</v>
      </c>
      <c r="K28" s="79" t="s">
        <v>14</v>
      </c>
    </row>
    <row r="29" spans="1:11" ht="21.95" customHeight="1" x14ac:dyDescent="0.15">
      <c r="A29" s="85">
        <v>26</v>
      </c>
      <c r="B29" s="86" t="s">
        <v>238</v>
      </c>
      <c r="C29" s="79" t="s">
        <v>239</v>
      </c>
      <c r="D29" s="113">
        <v>81.142857142857139</v>
      </c>
      <c r="E29" s="113">
        <v>79.714285714285708</v>
      </c>
      <c r="F29" s="113">
        <f t="shared" si="1"/>
        <v>80.714285714285694</v>
      </c>
      <c r="G29" s="121">
        <v>321</v>
      </c>
      <c r="H29" s="112">
        <f t="shared" si="0"/>
        <v>70.805714285714288</v>
      </c>
      <c r="I29" s="79" t="s">
        <v>12</v>
      </c>
      <c r="J29" s="77" t="s">
        <v>187</v>
      </c>
      <c r="K29" s="79" t="s">
        <v>14</v>
      </c>
    </row>
    <row r="30" spans="1:11" ht="21.95" customHeight="1" x14ac:dyDescent="0.15">
      <c r="A30" s="85">
        <v>27</v>
      </c>
      <c r="B30" s="86" t="s">
        <v>240</v>
      </c>
      <c r="C30" s="79" t="s">
        <v>241</v>
      </c>
      <c r="D30" s="113">
        <v>74.428571428571431</v>
      </c>
      <c r="E30" s="113">
        <v>74.714285714285708</v>
      </c>
      <c r="F30" s="113">
        <f t="shared" si="1"/>
        <v>74.514285714285705</v>
      </c>
      <c r="G30" s="121">
        <v>341</v>
      </c>
      <c r="H30" s="112">
        <f t="shared" si="0"/>
        <v>70.72571428571429</v>
      </c>
      <c r="I30" s="79" t="s">
        <v>12</v>
      </c>
      <c r="J30" s="77" t="s">
        <v>187</v>
      </c>
      <c r="K30" s="79" t="s">
        <v>14</v>
      </c>
    </row>
    <row r="31" spans="1:11" ht="21.95" customHeight="1" x14ac:dyDescent="0.15">
      <c r="A31" s="85">
        <v>28</v>
      </c>
      <c r="B31" s="86" t="s">
        <v>242</v>
      </c>
      <c r="C31" s="79" t="s">
        <v>243</v>
      </c>
      <c r="D31" s="113">
        <v>75.571428571428569</v>
      </c>
      <c r="E31" s="113">
        <v>81</v>
      </c>
      <c r="F31" s="113">
        <f t="shared" si="1"/>
        <v>77.2</v>
      </c>
      <c r="G31" s="121">
        <v>332</v>
      </c>
      <c r="H31" s="112">
        <f t="shared" si="0"/>
        <v>70.72</v>
      </c>
      <c r="I31" s="79" t="s">
        <v>12</v>
      </c>
      <c r="J31" s="77" t="s">
        <v>187</v>
      </c>
      <c r="K31" s="79" t="s">
        <v>14</v>
      </c>
    </row>
    <row r="32" spans="1:11" ht="21.95" customHeight="1" x14ac:dyDescent="0.15">
      <c r="A32" s="85">
        <v>29</v>
      </c>
      <c r="B32" s="86" t="s">
        <v>244</v>
      </c>
      <c r="C32" s="79" t="s">
        <v>245</v>
      </c>
      <c r="D32" s="124">
        <v>72.857142857142861</v>
      </c>
      <c r="E32" s="124">
        <v>81.857142857142861</v>
      </c>
      <c r="F32" s="113">
        <f t="shared" si="1"/>
        <v>75.55714285714285</v>
      </c>
      <c r="G32" s="121">
        <v>336</v>
      </c>
      <c r="H32" s="112">
        <f t="shared" si="0"/>
        <v>70.542857142857144</v>
      </c>
      <c r="I32" s="79" t="s">
        <v>12</v>
      </c>
      <c r="J32" s="77" t="s">
        <v>187</v>
      </c>
      <c r="K32" s="79" t="s">
        <v>14</v>
      </c>
    </row>
    <row r="33" spans="1:11" ht="21.95" customHeight="1" x14ac:dyDescent="0.15">
      <c r="A33" s="85">
        <v>30</v>
      </c>
      <c r="B33" s="86" t="s">
        <v>246</v>
      </c>
      <c r="C33" s="79" t="s">
        <v>247</v>
      </c>
      <c r="D33" s="124">
        <v>78.857142857142861</v>
      </c>
      <c r="E33" s="124">
        <v>76.714285714285708</v>
      </c>
      <c r="F33" s="113">
        <f t="shared" si="1"/>
        <v>78.214285714285722</v>
      </c>
      <c r="G33" s="121">
        <v>323</v>
      </c>
      <c r="H33" s="112">
        <f t="shared" si="0"/>
        <v>70.045714285714297</v>
      </c>
      <c r="I33" s="79" t="s">
        <v>12</v>
      </c>
      <c r="J33" s="77" t="s">
        <v>187</v>
      </c>
      <c r="K33" s="79" t="s">
        <v>14</v>
      </c>
    </row>
    <row r="34" spans="1:11" ht="21.95" customHeight="1" x14ac:dyDescent="0.15">
      <c r="A34" s="85">
        <v>31</v>
      </c>
      <c r="B34" s="86" t="s">
        <v>248</v>
      </c>
      <c r="C34" s="79" t="s">
        <v>249</v>
      </c>
      <c r="D34" s="124">
        <v>83.285714285714292</v>
      </c>
      <c r="E34" s="124">
        <v>82.571428571428569</v>
      </c>
      <c r="F34" s="113">
        <f t="shared" si="1"/>
        <v>83.071428571428569</v>
      </c>
      <c r="G34" s="121">
        <v>306</v>
      </c>
      <c r="H34" s="112">
        <f t="shared" si="0"/>
        <v>69.948571428571427</v>
      </c>
      <c r="I34" s="79" t="s">
        <v>12</v>
      </c>
      <c r="J34" s="77" t="s">
        <v>187</v>
      </c>
      <c r="K34" s="79" t="s">
        <v>14</v>
      </c>
    </row>
    <row r="35" spans="1:11" ht="21.95" customHeight="1" x14ac:dyDescent="0.15">
      <c r="A35" s="85">
        <v>32</v>
      </c>
      <c r="B35" s="86" t="s">
        <v>250</v>
      </c>
      <c r="C35" s="79" t="s">
        <v>251</v>
      </c>
      <c r="D35" s="124">
        <v>80.142857142857139</v>
      </c>
      <c r="E35" s="124">
        <v>70</v>
      </c>
      <c r="F35" s="113">
        <f t="shared" si="1"/>
        <v>77.099999999999994</v>
      </c>
      <c r="G35" s="121">
        <v>325</v>
      </c>
      <c r="H35" s="112">
        <f t="shared" si="0"/>
        <v>69.84</v>
      </c>
      <c r="I35" s="79" t="s">
        <v>12</v>
      </c>
      <c r="J35" s="77" t="s">
        <v>187</v>
      </c>
      <c r="K35" s="79" t="s">
        <v>14</v>
      </c>
    </row>
    <row r="36" spans="1:11" ht="21.95" customHeight="1" x14ac:dyDescent="0.15">
      <c r="A36" s="85">
        <v>33</v>
      </c>
      <c r="B36" s="88" t="s">
        <v>252</v>
      </c>
      <c r="C36" s="79" t="s">
        <v>253</v>
      </c>
      <c r="D36" s="124">
        <v>83.714285714285708</v>
      </c>
      <c r="E36" s="124">
        <v>78.571428571428569</v>
      </c>
      <c r="F36" s="113">
        <f t="shared" si="1"/>
        <v>82.171428571428564</v>
      </c>
      <c r="G36" s="121">
        <v>308</v>
      </c>
      <c r="H36" s="112">
        <f t="shared" si="0"/>
        <v>69.828571428571422</v>
      </c>
      <c r="I36" s="79" t="s">
        <v>12</v>
      </c>
      <c r="J36" s="77" t="s">
        <v>187</v>
      </c>
      <c r="K36" s="79" t="s">
        <v>14</v>
      </c>
    </row>
    <row r="37" spans="1:11" ht="21.95" customHeight="1" x14ac:dyDescent="0.15">
      <c r="A37" s="85">
        <v>34</v>
      </c>
      <c r="B37" s="86" t="s">
        <v>254</v>
      </c>
      <c r="C37" s="79" t="s">
        <v>255</v>
      </c>
      <c r="D37" s="125">
        <v>69.714285714285708</v>
      </c>
      <c r="E37" s="125">
        <v>72.428571428571431</v>
      </c>
      <c r="F37" s="113">
        <f t="shared" si="1"/>
        <v>70.528571428571411</v>
      </c>
      <c r="G37" s="122">
        <v>343</v>
      </c>
      <c r="H37" s="112">
        <f t="shared" si="0"/>
        <v>69.371428571428567</v>
      </c>
      <c r="I37" s="79" t="s">
        <v>12</v>
      </c>
      <c r="J37" s="77" t="s">
        <v>187</v>
      </c>
      <c r="K37" s="79" t="s">
        <v>14</v>
      </c>
    </row>
    <row r="38" spans="1:11" ht="21.95" customHeight="1" x14ac:dyDescent="0.15">
      <c r="A38" s="85">
        <v>35</v>
      </c>
      <c r="B38" s="86" t="s">
        <v>256</v>
      </c>
      <c r="C38" s="79" t="s">
        <v>257</v>
      </c>
      <c r="D38" s="125">
        <v>77.571428571428569</v>
      </c>
      <c r="E38" s="125">
        <v>78.571428571428569</v>
      </c>
      <c r="F38" s="113">
        <f t="shared" si="1"/>
        <v>77.871428571428567</v>
      </c>
      <c r="G38" s="122">
        <v>318</v>
      </c>
      <c r="H38" s="112">
        <f t="shared" si="0"/>
        <v>69.308571428571426</v>
      </c>
      <c r="I38" s="79" t="s">
        <v>12</v>
      </c>
      <c r="J38" s="77" t="s">
        <v>187</v>
      </c>
      <c r="K38" s="79" t="s">
        <v>14</v>
      </c>
    </row>
    <row r="39" spans="1:11" ht="21.95" customHeight="1" x14ac:dyDescent="0.15">
      <c r="A39" s="85">
        <v>36</v>
      </c>
      <c r="B39" s="86" t="s">
        <v>258</v>
      </c>
      <c r="C39" s="76" t="s">
        <v>259</v>
      </c>
      <c r="D39" s="125">
        <v>79.428571428571431</v>
      </c>
      <c r="E39" s="125">
        <v>81.428571428571431</v>
      </c>
      <c r="F39" s="113">
        <f t="shared" si="1"/>
        <v>80.028571428571425</v>
      </c>
      <c r="G39" s="122">
        <v>310</v>
      </c>
      <c r="H39" s="112">
        <f t="shared" si="0"/>
        <v>69.21142857142857</v>
      </c>
      <c r="I39" s="83" t="s">
        <v>163</v>
      </c>
      <c r="J39" s="76"/>
      <c r="K39" s="76" t="s">
        <v>14</v>
      </c>
    </row>
    <row r="40" spans="1:11" ht="21.95" customHeight="1" x14ac:dyDescent="0.15">
      <c r="A40" s="85">
        <v>37</v>
      </c>
      <c r="B40" s="86" t="s">
        <v>260</v>
      </c>
      <c r="C40" s="76" t="s">
        <v>261</v>
      </c>
      <c r="D40" s="125">
        <v>79.571428571428569</v>
      </c>
      <c r="E40" s="125">
        <v>76.571428571428569</v>
      </c>
      <c r="F40" s="113">
        <f t="shared" si="1"/>
        <v>78.671428571428564</v>
      </c>
      <c r="G40" s="122">
        <v>314</v>
      </c>
      <c r="H40" s="112">
        <f t="shared" si="0"/>
        <v>69.148571428571429</v>
      </c>
      <c r="I40" s="83" t="s">
        <v>163</v>
      </c>
      <c r="J40" s="76"/>
      <c r="K40" s="76" t="s">
        <v>14</v>
      </c>
    </row>
    <row r="41" spans="1:11" ht="21.95" customHeight="1" x14ac:dyDescent="0.15">
      <c r="A41" s="85">
        <v>38</v>
      </c>
      <c r="B41" s="86" t="s">
        <v>262</v>
      </c>
      <c r="C41" s="76" t="s">
        <v>263</v>
      </c>
      <c r="D41" s="125">
        <v>77.714285714285708</v>
      </c>
      <c r="E41" s="125">
        <v>78.285714285714292</v>
      </c>
      <c r="F41" s="113">
        <f t="shared" si="1"/>
        <v>77.885714285714272</v>
      </c>
      <c r="G41" s="122">
        <v>311</v>
      </c>
      <c r="H41" s="112">
        <f t="shared" si="0"/>
        <v>68.474285714285713</v>
      </c>
      <c r="I41" s="76" t="s">
        <v>15</v>
      </c>
      <c r="J41" s="76"/>
      <c r="K41" s="76" t="s">
        <v>14</v>
      </c>
    </row>
    <row r="42" spans="1:11" ht="21.95" customHeight="1" x14ac:dyDescent="0.15">
      <c r="A42" s="85">
        <v>39</v>
      </c>
      <c r="B42" s="86" t="s">
        <v>264</v>
      </c>
      <c r="C42" s="76" t="s">
        <v>265</v>
      </c>
      <c r="D42" s="125">
        <v>77.857142857142861</v>
      </c>
      <c r="E42" s="125">
        <v>83</v>
      </c>
      <c r="F42" s="113">
        <f t="shared" si="1"/>
        <v>79.400000000000006</v>
      </c>
      <c r="G42" s="122">
        <v>290</v>
      </c>
      <c r="H42" s="112">
        <f t="shared" si="0"/>
        <v>66.56</v>
      </c>
      <c r="I42" s="76" t="s">
        <v>15</v>
      </c>
      <c r="J42" s="76"/>
      <c r="K42" s="76" t="s">
        <v>14</v>
      </c>
    </row>
    <row r="43" spans="1:11" ht="21.95" customHeight="1" x14ac:dyDescent="0.15">
      <c r="A43" s="85">
        <v>40</v>
      </c>
      <c r="B43" s="86" t="s">
        <v>266</v>
      </c>
      <c r="C43" s="76" t="s">
        <v>267</v>
      </c>
      <c r="D43" s="126">
        <v>72.571428571428569</v>
      </c>
      <c r="E43" s="126">
        <v>79</v>
      </c>
      <c r="F43" s="113">
        <f t="shared" si="1"/>
        <v>74.5</v>
      </c>
      <c r="G43" s="121">
        <v>302</v>
      </c>
      <c r="H43" s="112">
        <f t="shared" si="0"/>
        <v>66.039999999999992</v>
      </c>
      <c r="I43" s="76" t="s">
        <v>15</v>
      </c>
      <c r="J43" s="76"/>
      <c r="K43" s="76" t="s">
        <v>14</v>
      </c>
    </row>
    <row r="44" spans="1:11" ht="21.95" customHeight="1" x14ac:dyDescent="0.15">
      <c r="A44" s="85">
        <v>41</v>
      </c>
      <c r="B44" s="86" t="s">
        <v>268</v>
      </c>
      <c r="C44" s="76" t="s">
        <v>269</v>
      </c>
      <c r="D44" s="126">
        <v>71.142857142857139</v>
      </c>
      <c r="E44" s="126">
        <v>79.428571428571431</v>
      </c>
      <c r="F44" s="113">
        <f t="shared" si="1"/>
        <v>73.628571428571433</v>
      </c>
      <c r="G44" s="122">
        <v>301</v>
      </c>
      <c r="H44" s="112">
        <f t="shared" si="0"/>
        <v>65.571428571428569</v>
      </c>
      <c r="I44" s="76" t="s">
        <v>15</v>
      </c>
      <c r="J44" s="76"/>
      <c r="K44" s="76" t="s">
        <v>14</v>
      </c>
    </row>
    <row r="45" spans="1:11" ht="21.95" customHeight="1" x14ac:dyDescent="0.15">
      <c r="A45" s="85">
        <v>42</v>
      </c>
      <c r="B45" s="86" t="s">
        <v>270</v>
      </c>
      <c r="C45" s="76" t="s">
        <v>271</v>
      </c>
      <c r="D45" s="126">
        <v>68</v>
      </c>
      <c r="E45" s="126">
        <v>63.142857142857146</v>
      </c>
      <c r="F45" s="113">
        <f t="shared" si="1"/>
        <v>66.542857142857144</v>
      </c>
      <c r="G45" s="122">
        <v>313</v>
      </c>
      <c r="H45" s="112">
        <f t="shared" si="0"/>
        <v>64.177142857142854</v>
      </c>
      <c r="I45" s="76" t="s">
        <v>15</v>
      </c>
      <c r="J45" s="76"/>
      <c r="K45" s="76" t="s">
        <v>14</v>
      </c>
    </row>
    <row r="46" spans="1:11" ht="21.95" customHeight="1" x14ac:dyDescent="0.15">
      <c r="A46" s="85">
        <v>43</v>
      </c>
      <c r="B46" s="86" t="s">
        <v>272</v>
      </c>
      <c r="C46" s="76" t="s">
        <v>273</v>
      </c>
      <c r="D46" s="126">
        <v>70.714285714285708</v>
      </c>
      <c r="E46" s="126">
        <v>68.857142857142861</v>
      </c>
      <c r="F46" s="113">
        <f t="shared" si="1"/>
        <v>70.157142857142844</v>
      </c>
      <c r="G46" s="122">
        <v>299</v>
      </c>
      <c r="H46" s="112">
        <f t="shared" si="0"/>
        <v>63.942857142857136</v>
      </c>
      <c r="I46" s="76" t="s">
        <v>15</v>
      </c>
      <c r="J46" s="76"/>
      <c r="K46" s="76" t="s">
        <v>14</v>
      </c>
    </row>
    <row r="47" spans="1:11" ht="15" x14ac:dyDescent="0.15">
      <c r="A47" s="65" t="s">
        <v>17</v>
      </c>
      <c r="B47" s="66"/>
      <c r="C47" s="67"/>
      <c r="D47" s="67"/>
      <c r="E47" s="67"/>
      <c r="F47" s="67"/>
      <c r="G47" s="66"/>
      <c r="H47" s="67"/>
      <c r="I47" s="67"/>
      <c r="J47" s="67"/>
      <c r="K47" s="67"/>
    </row>
  </sheetData>
  <autoFilter ref="A3:K47" xr:uid="{00000000-0001-0000-0100-000000000000}">
    <sortState xmlns:xlrd2="http://schemas.microsoft.com/office/spreadsheetml/2017/richdata2" ref="A3:K4">
      <sortCondition descending="1" ref="F3:F47"/>
    </sortState>
  </autoFilter>
  <mergeCells count="2">
    <mergeCell ref="A1:K1"/>
    <mergeCell ref="A2:F2"/>
  </mergeCells>
  <phoneticPr fontId="1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topLeftCell="A34" workbookViewId="0">
      <selection activeCell="B62" sqref="B62"/>
    </sheetView>
  </sheetViews>
  <sheetFormatPr defaultColWidth="9" defaultRowHeight="15" x14ac:dyDescent="0.15"/>
  <cols>
    <col min="1" max="1" width="6" style="13" customWidth="1"/>
    <col min="2" max="2" width="16.5" style="24" customWidth="1"/>
    <col min="3" max="3" width="8" style="13" customWidth="1"/>
    <col min="4" max="5" width="8.75" style="59"/>
    <col min="6" max="6" width="8.75" style="59" customWidth="1"/>
    <col min="7" max="7" width="8.625" style="69" customWidth="1"/>
    <col min="8" max="8" width="8.625" style="75" customWidth="1"/>
    <col min="9" max="9" width="6.75" style="13" customWidth="1"/>
    <col min="10" max="10" width="15.375" style="13" customWidth="1"/>
    <col min="11" max="11" width="11.25" style="13" customWidth="1"/>
    <col min="12" max="16384" width="9" style="13"/>
  </cols>
  <sheetData>
    <row r="1" spans="1:11" s="11" customFormat="1" ht="26.1" customHeight="1" x14ac:dyDescent="0.25">
      <c r="A1" s="135" t="s">
        <v>719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7" customHeight="1" x14ac:dyDescent="0.25">
      <c r="A2" s="137" t="s">
        <v>19</v>
      </c>
      <c r="B2" s="138"/>
      <c r="C2" s="138"/>
      <c r="D2" s="138"/>
      <c r="E2" s="138"/>
      <c r="F2" s="138"/>
      <c r="G2" s="14"/>
      <c r="H2" s="20"/>
    </row>
    <row r="3" spans="1:11" s="11" customFormat="1" ht="40.5" customHeight="1" x14ac:dyDescent="0.25">
      <c r="A3" s="61" t="s">
        <v>1</v>
      </c>
      <c r="B3" s="61" t="s">
        <v>2</v>
      </c>
      <c r="C3" s="62" t="s">
        <v>3</v>
      </c>
      <c r="D3" s="63" t="s">
        <v>4</v>
      </c>
      <c r="E3" s="63" t="s">
        <v>5</v>
      </c>
      <c r="F3" s="63" t="s">
        <v>6</v>
      </c>
      <c r="G3" s="64" t="s">
        <v>7</v>
      </c>
      <c r="H3" s="73" t="s">
        <v>8</v>
      </c>
      <c r="I3" s="73" t="s">
        <v>9</v>
      </c>
      <c r="J3" s="68" t="s">
        <v>10</v>
      </c>
      <c r="K3" s="68" t="s">
        <v>11</v>
      </c>
    </row>
    <row r="4" spans="1:11" s="11" customFormat="1" ht="19.5" customHeight="1" x14ac:dyDescent="0.25">
      <c r="A4" s="76">
        <v>1</v>
      </c>
      <c r="B4" s="88" t="s">
        <v>274</v>
      </c>
      <c r="C4" s="79" t="s">
        <v>275</v>
      </c>
      <c r="D4" s="113">
        <v>87.25</v>
      </c>
      <c r="E4" s="113">
        <v>77.8</v>
      </c>
      <c r="F4" s="113">
        <f>D4*0.7+E4*0.3</f>
        <v>84.414999999999992</v>
      </c>
      <c r="G4" s="121">
        <v>363</v>
      </c>
      <c r="H4" s="112">
        <f>G4/5*0.6+F4*0.4</f>
        <v>77.325999999999993</v>
      </c>
      <c r="I4" s="77" t="s">
        <v>55</v>
      </c>
      <c r="J4" s="77" t="s">
        <v>52</v>
      </c>
      <c r="K4" s="77" t="s">
        <v>56</v>
      </c>
    </row>
    <row r="5" spans="1:11" s="11" customFormat="1" ht="19.5" customHeight="1" x14ac:dyDescent="0.25">
      <c r="A5" s="76">
        <v>2</v>
      </c>
      <c r="B5" s="88" t="s">
        <v>276</v>
      </c>
      <c r="C5" s="79" t="s">
        <v>277</v>
      </c>
      <c r="D5" s="113">
        <v>83.375</v>
      </c>
      <c r="E5" s="113">
        <v>78.400000000000006</v>
      </c>
      <c r="F5" s="113">
        <f t="shared" ref="F5:F49" si="0">D5*0.7+E5*0.3</f>
        <v>81.882499999999993</v>
      </c>
      <c r="G5" s="121">
        <v>368</v>
      </c>
      <c r="H5" s="112">
        <f t="shared" ref="H5:H49" si="1">G5/5*0.6+F5*0.4</f>
        <v>76.912999999999997</v>
      </c>
      <c r="I5" s="77" t="s">
        <v>55</v>
      </c>
      <c r="J5" s="77" t="s">
        <v>52</v>
      </c>
      <c r="K5" s="77" t="s">
        <v>56</v>
      </c>
    </row>
    <row r="6" spans="1:11" s="11" customFormat="1" ht="19.5" customHeight="1" x14ac:dyDescent="0.25">
      <c r="A6" s="76">
        <v>3</v>
      </c>
      <c r="B6" s="86" t="s">
        <v>278</v>
      </c>
      <c r="C6" s="79" t="s">
        <v>279</v>
      </c>
      <c r="D6" s="113">
        <v>83.375</v>
      </c>
      <c r="E6" s="113">
        <v>78.333333333333329</v>
      </c>
      <c r="F6" s="113">
        <f t="shared" si="0"/>
        <v>81.862499999999997</v>
      </c>
      <c r="G6" s="121">
        <v>361</v>
      </c>
      <c r="H6" s="112">
        <f t="shared" si="1"/>
        <v>76.064999999999998</v>
      </c>
      <c r="I6" s="77" t="s">
        <v>55</v>
      </c>
      <c r="J6" s="77" t="s">
        <v>52</v>
      </c>
      <c r="K6" s="77" t="s">
        <v>56</v>
      </c>
    </row>
    <row r="7" spans="1:11" s="11" customFormat="1" ht="19.5" customHeight="1" x14ac:dyDescent="0.25">
      <c r="A7" s="76">
        <v>4</v>
      </c>
      <c r="B7" s="86" t="s">
        <v>280</v>
      </c>
      <c r="C7" s="79" t="s">
        <v>281</v>
      </c>
      <c r="D7" s="113">
        <v>82.875</v>
      </c>
      <c r="E7" s="113">
        <v>80.166666666666671</v>
      </c>
      <c r="F7" s="113">
        <f t="shared" si="0"/>
        <v>82.0625</v>
      </c>
      <c r="G7" s="121">
        <v>350</v>
      </c>
      <c r="H7" s="112">
        <f t="shared" si="1"/>
        <v>74.825000000000003</v>
      </c>
      <c r="I7" s="77" t="s">
        <v>55</v>
      </c>
      <c r="J7" s="77" t="s">
        <v>52</v>
      </c>
      <c r="K7" s="77" t="s">
        <v>56</v>
      </c>
    </row>
    <row r="8" spans="1:11" ht="19.5" customHeight="1" x14ac:dyDescent="0.15">
      <c r="A8" s="76">
        <v>5</v>
      </c>
      <c r="B8" s="86" t="s">
        <v>282</v>
      </c>
      <c r="C8" s="79" t="s">
        <v>283</v>
      </c>
      <c r="D8" s="113">
        <v>80.75</v>
      </c>
      <c r="E8" s="113">
        <v>74.833333333333329</v>
      </c>
      <c r="F8" s="113">
        <f t="shared" si="0"/>
        <v>78.974999999999994</v>
      </c>
      <c r="G8" s="123">
        <v>360</v>
      </c>
      <c r="H8" s="112">
        <f t="shared" si="1"/>
        <v>74.789999999999992</v>
      </c>
      <c r="I8" s="77" t="s">
        <v>55</v>
      </c>
      <c r="J8" s="77" t="s">
        <v>52</v>
      </c>
      <c r="K8" s="77" t="s">
        <v>56</v>
      </c>
    </row>
    <row r="9" spans="1:11" ht="19.5" customHeight="1" x14ac:dyDescent="0.15">
      <c r="A9" s="76">
        <v>6</v>
      </c>
      <c r="B9" s="86" t="s">
        <v>284</v>
      </c>
      <c r="C9" s="79" t="s">
        <v>285</v>
      </c>
      <c r="D9" s="113">
        <v>83.5</v>
      </c>
      <c r="E9" s="113">
        <v>77.5</v>
      </c>
      <c r="F9" s="113">
        <f t="shared" si="0"/>
        <v>81.699999999999989</v>
      </c>
      <c r="G9" s="123">
        <v>350</v>
      </c>
      <c r="H9" s="112">
        <f t="shared" si="1"/>
        <v>74.680000000000007</v>
      </c>
      <c r="I9" s="77" t="s">
        <v>55</v>
      </c>
      <c r="J9" s="77" t="s">
        <v>52</v>
      </c>
      <c r="K9" s="77" t="s">
        <v>56</v>
      </c>
    </row>
    <row r="10" spans="1:11" ht="19.5" customHeight="1" x14ac:dyDescent="0.15">
      <c r="A10" s="76">
        <v>7</v>
      </c>
      <c r="B10" s="86" t="s">
        <v>286</v>
      </c>
      <c r="C10" s="79" t="s">
        <v>287</v>
      </c>
      <c r="D10" s="113">
        <v>81.75</v>
      </c>
      <c r="E10" s="113">
        <v>77.833333333333329</v>
      </c>
      <c r="F10" s="113">
        <f t="shared" si="0"/>
        <v>80.574999999999989</v>
      </c>
      <c r="G10" s="123">
        <v>353</v>
      </c>
      <c r="H10" s="112">
        <f t="shared" si="1"/>
        <v>74.589999999999989</v>
      </c>
      <c r="I10" s="77" t="s">
        <v>55</v>
      </c>
      <c r="J10" s="77" t="s">
        <v>52</v>
      </c>
      <c r="K10" s="77" t="s">
        <v>56</v>
      </c>
    </row>
    <row r="11" spans="1:11" ht="19.5" customHeight="1" x14ac:dyDescent="0.15">
      <c r="A11" s="76">
        <v>8</v>
      </c>
      <c r="B11" s="86" t="s">
        <v>288</v>
      </c>
      <c r="C11" s="79" t="s">
        <v>289</v>
      </c>
      <c r="D11" s="113">
        <v>81.625</v>
      </c>
      <c r="E11" s="113">
        <v>81.333333333333329</v>
      </c>
      <c r="F11" s="113">
        <f t="shared" si="0"/>
        <v>81.537499999999994</v>
      </c>
      <c r="G11" s="123">
        <v>344</v>
      </c>
      <c r="H11" s="112">
        <f t="shared" si="1"/>
        <v>73.894999999999996</v>
      </c>
      <c r="I11" s="77" t="s">
        <v>55</v>
      </c>
      <c r="J11" s="77" t="s">
        <v>52</v>
      </c>
      <c r="K11" s="77" t="s">
        <v>56</v>
      </c>
    </row>
    <row r="12" spans="1:11" ht="19.5" customHeight="1" x14ac:dyDescent="0.15">
      <c r="A12" s="76">
        <v>9</v>
      </c>
      <c r="B12" s="86" t="s">
        <v>290</v>
      </c>
      <c r="C12" s="79" t="s">
        <v>291</v>
      </c>
      <c r="D12" s="113">
        <v>84.375</v>
      </c>
      <c r="E12" s="113">
        <v>88.833333333333329</v>
      </c>
      <c r="F12" s="113">
        <f t="shared" si="0"/>
        <v>85.712499999999991</v>
      </c>
      <c r="G12" s="123">
        <v>329</v>
      </c>
      <c r="H12" s="112">
        <f t="shared" si="1"/>
        <v>73.764999999999986</v>
      </c>
      <c r="I12" s="77" t="s">
        <v>55</v>
      </c>
      <c r="J12" s="77" t="s">
        <v>52</v>
      </c>
      <c r="K12" s="77" t="s">
        <v>56</v>
      </c>
    </row>
    <row r="13" spans="1:11" ht="19.5" customHeight="1" x14ac:dyDescent="0.15">
      <c r="A13" s="76">
        <v>10</v>
      </c>
      <c r="B13" s="86" t="s">
        <v>292</v>
      </c>
      <c r="C13" s="79" t="s">
        <v>293</v>
      </c>
      <c r="D13" s="113">
        <v>83.375</v>
      </c>
      <c r="E13" s="113">
        <v>81.666666666666671</v>
      </c>
      <c r="F13" s="113">
        <f t="shared" si="0"/>
        <v>82.862499999999997</v>
      </c>
      <c r="G13" s="123">
        <v>334</v>
      </c>
      <c r="H13" s="112">
        <f t="shared" si="1"/>
        <v>73.224999999999994</v>
      </c>
      <c r="I13" s="77" t="s">
        <v>55</v>
      </c>
      <c r="J13" s="77" t="s">
        <v>52</v>
      </c>
      <c r="K13" s="77" t="s">
        <v>56</v>
      </c>
    </row>
    <row r="14" spans="1:11" ht="19.5" customHeight="1" x14ac:dyDescent="0.15">
      <c r="A14" s="76">
        <v>11</v>
      </c>
      <c r="B14" s="86" t="s">
        <v>294</v>
      </c>
      <c r="C14" s="79" t="s">
        <v>295</v>
      </c>
      <c r="D14" s="113">
        <v>82.625</v>
      </c>
      <c r="E14" s="113">
        <v>72.833333333333329</v>
      </c>
      <c r="F14" s="113">
        <f t="shared" si="0"/>
        <v>79.6875</v>
      </c>
      <c r="G14" s="123">
        <v>339</v>
      </c>
      <c r="H14" s="112">
        <f t="shared" si="1"/>
        <v>72.555000000000007</v>
      </c>
      <c r="I14" s="77" t="s">
        <v>55</v>
      </c>
      <c r="J14" s="77" t="s">
        <v>52</v>
      </c>
      <c r="K14" s="77" t="s">
        <v>56</v>
      </c>
    </row>
    <row r="15" spans="1:11" ht="19.5" customHeight="1" x14ac:dyDescent="0.15">
      <c r="A15" s="76">
        <v>12</v>
      </c>
      <c r="B15" s="86" t="s">
        <v>296</v>
      </c>
      <c r="C15" s="79" t="s">
        <v>297</v>
      </c>
      <c r="D15" s="113">
        <v>82.125</v>
      </c>
      <c r="E15" s="113">
        <v>86.333333333333329</v>
      </c>
      <c r="F15" s="113">
        <f t="shared" si="0"/>
        <v>83.387499999999989</v>
      </c>
      <c r="G15" s="123">
        <v>325</v>
      </c>
      <c r="H15" s="112">
        <f t="shared" si="1"/>
        <v>72.35499999999999</v>
      </c>
      <c r="I15" s="77" t="s">
        <v>55</v>
      </c>
      <c r="J15" s="77" t="s">
        <v>52</v>
      </c>
      <c r="K15" s="77" t="s">
        <v>56</v>
      </c>
    </row>
    <row r="16" spans="1:11" ht="19.5" customHeight="1" x14ac:dyDescent="0.15">
      <c r="A16" s="76">
        <v>13</v>
      </c>
      <c r="B16" s="86" t="s">
        <v>298</v>
      </c>
      <c r="C16" s="79" t="s">
        <v>299</v>
      </c>
      <c r="D16" s="113">
        <v>83.875</v>
      </c>
      <c r="E16" s="113">
        <v>77.833333333333329</v>
      </c>
      <c r="F16" s="113">
        <f t="shared" si="0"/>
        <v>82.0625</v>
      </c>
      <c r="G16" s="123">
        <v>327</v>
      </c>
      <c r="H16" s="112">
        <f t="shared" si="1"/>
        <v>72.064999999999998</v>
      </c>
      <c r="I16" s="77" t="s">
        <v>55</v>
      </c>
      <c r="J16" s="77" t="s">
        <v>52</v>
      </c>
      <c r="K16" s="77" t="s">
        <v>56</v>
      </c>
    </row>
    <row r="17" spans="1:11" ht="19.5" customHeight="1" x14ac:dyDescent="0.15">
      <c r="A17" s="76">
        <v>14</v>
      </c>
      <c r="B17" s="86" t="s">
        <v>300</v>
      </c>
      <c r="C17" s="79" t="s">
        <v>301</v>
      </c>
      <c r="D17" s="113">
        <v>82.25</v>
      </c>
      <c r="E17" s="113">
        <v>73.333333333333329</v>
      </c>
      <c r="F17" s="113">
        <f t="shared" si="0"/>
        <v>79.574999999999989</v>
      </c>
      <c r="G17" s="123">
        <v>335</v>
      </c>
      <c r="H17" s="112">
        <f t="shared" si="1"/>
        <v>72.03</v>
      </c>
      <c r="I17" s="77" t="s">
        <v>55</v>
      </c>
      <c r="J17" s="77" t="s">
        <v>52</v>
      </c>
      <c r="K17" s="77" t="s">
        <v>56</v>
      </c>
    </row>
    <row r="18" spans="1:11" ht="19.5" customHeight="1" x14ac:dyDescent="0.15">
      <c r="A18" s="76">
        <v>15</v>
      </c>
      <c r="B18" s="86" t="s">
        <v>302</v>
      </c>
      <c r="C18" s="79" t="s">
        <v>303</v>
      </c>
      <c r="D18" s="113">
        <v>80.75</v>
      </c>
      <c r="E18" s="113">
        <v>75.5</v>
      </c>
      <c r="F18" s="113">
        <f t="shared" si="0"/>
        <v>79.174999999999997</v>
      </c>
      <c r="G18" s="123">
        <v>336</v>
      </c>
      <c r="H18" s="112">
        <f t="shared" si="1"/>
        <v>71.990000000000009</v>
      </c>
      <c r="I18" s="77" t="s">
        <v>55</v>
      </c>
      <c r="J18" s="77" t="s">
        <v>52</v>
      </c>
      <c r="K18" s="77" t="s">
        <v>56</v>
      </c>
    </row>
    <row r="19" spans="1:11" ht="19.5" customHeight="1" x14ac:dyDescent="0.15">
      <c r="A19" s="76">
        <v>16</v>
      </c>
      <c r="B19" s="86" t="s">
        <v>304</v>
      </c>
      <c r="C19" s="79" t="s">
        <v>305</v>
      </c>
      <c r="D19" s="113">
        <v>83.5</v>
      </c>
      <c r="E19" s="113">
        <v>73.333333333333329</v>
      </c>
      <c r="F19" s="113">
        <f t="shared" si="0"/>
        <v>80.449999999999989</v>
      </c>
      <c r="G19" s="123">
        <v>328</v>
      </c>
      <c r="H19" s="112">
        <f t="shared" si="1"/>
        <v>71.539999999999992</v>
      </c>
      <c r="I19" s="77" t="s">
        <v>55</v>
      </c>
      <c r="J19" s="77" t="s">
        <v>52</v>
      </c>
      <c r="K19" s="77" t="s">
        <v>56</v>
      </c>
    </row>
    <row r="20" spans="1:11" ht="19.5" customHeight="1" x14ac:dyDescent="0.15">
      <c r="A20" s="76">
        <v>17</v>
      </c>
      <c r="B20" s="86" t="s">
        <v>306</v>
      </c>
      <c r="C20" s="79" t="s">
        <v>307</v>
      </c>
      <c r="D20" s="113">
        <v>80.125</v>
      </c>
      <c r="E20" s="113">
        <v>70.333333333333329</v>
      </c>
      <c r="F20" s="113">
        <f t="shared" si="0"/>
        <v>77.1875</v>
      </c>
      <c r="G20" s="123">
        <v>337</v>
      </c>
      <c r="H20" s="112">
        <f t="shared" si="1"/>
        <v>71.314999999999998</v>
      </c>
      <c r="I20" s="77" t="s">
        <v>55</v>
      </c>
      <c r="J20" s="77" t="s">
        <v>52</v>
      </c>
      <c r="K20" s="77" t="s">
        <v>56</v>
      </c>
    </row>
    <row r="21" spans="1:11" ht="19.5" customHeight="1" x14ac:dyDescent="0.15">
      <c r="A21" s="76">
        <v>18</v>
      </c>
      <c r="B21" s="86" t="s">
        <v>308</v>
      </c>
      <c r="C21" s="79" t="s">
        <v>309</v>
      </c>
      <c r="D21" s="113">
        <v>82.75</v>
      </c>
      <c r="E21" s="113">
        <v>77.333333333333329</v>
      </c>
      <c r="F21" s="113">
        <f t="shared" si="0"/>
        <v>81.125</v>
      </c>
      <c r="G21" s="123">
        <v>323</v>
      </c>
      <c r="H21" s="112">
        <f t="shared" si="1"/>
        <v>71.210000000000008</v>
      </c>
      <c r="I21" s="77" t="s">
        <v>55</v>
      </c>
      <c r="J21" s="77" t="s">
        <v>52</v>
      </c>
      <c r="K21" s="77" t="s">
        <v>56</v>
      </c>
    </row>
    <row r="22" spans="1:11" ht="19.5" customHeight="1" x14ac:dyDescent="0.15">
      <c r="A22" s="76">
        <v>19</v>
      </c>
      <c r="B22" s="86" t="s">
        <v>310</v>
      </c>
      <c r="C22" s="79" t="s">
        <v>311</v>
      </c>
      <c r="D22" s="113">
        <v>82.25</v>
      </c>
      <c r="E22" s="113">
        <v>73.166666666666671</v>
      </c>
      <c r="F22" s="113">
        <f t="shared" si="0"/>
        <v>79.524999999999991</v>
      </c>
      <c r="G22" s="123">
        <v>328</v>
      </c>
      <c r="H22" s="112">
        <f t="shared" si="1"/>
        <v>71.169999999999987</v>
      </c>
      <c r="I22" s="77" t="s">
        <v>55</v>
      </c>
      <c r="J22" s="77" t="s">
        <v>52</v>
      </c>
      <c r="K22" s="77" t="s">
        <v>56</v>
      </c>
    </row>
    <row r="23" spans="1:11" ht="19.5" customHeight="1" x14ac:dyDescent="0.15">
      <c r="A23" s="76">
        <v>20</v>
      </c>
      <c r="B23" s="86" t="s">
        <v>312</v>
      </c>
      <c r="C23" s="79" t="s">
        <v>313</v>
      </c>
      <c r="D23" s="113">
        <v>84.375</v>
      </c>
      <c r="E23" s="113">
        <v>80.5</v>
      </c>
      <c r="F23" s="113">
        <f t="shared" si="0"/>
        <v>83.212499999999991</v>
      </c>
      <c r="G23" s="123">
        <v>315</v>
      </c>
      <c r="H23" s="112">
        <f t="shared" si="1"/>
        <v>71.084999999999994</v>
      </c>
      <c r="I23" s="77" t="s">
        <v>55</v>
      </c>
      <c r="J23" s="77" t="s">
        <v>52</v>
      </c>
      <c r="K23" s="77" t="s">
        <v>56</v>
      </c>
    </row>
    <row r="24" spans="1:11" ht="19.5" customHeight="1" x14ac:dyDescent="0.15">
      <c r="A24" s="76">
        <v>21</v>
      </c>
      <c r="B24" s="86" t="s">
        <v>314</v>
      </c>
      <c r="C24" s="79" t="s">
        <v>315</v>
      </c>
      <c r="D24" s="113">
        <v>84.375</v>
      </c>
      <c r="E24" s="113">
        <v>79.2</v>
      </c>
      <c r="F24" s="113">
        <f t="shared" si="0"/>
        <v>82.822499999999991</v>
      </c>
      <c r="G24" s="123">
        <v>315</v>
      </c>
      <c r="H24" s="112">
        <f t="shared" si="1"/>
        <v>70.929000000000002</v>
      </c>
      <c r="I24" s="77" t="s">
        <v>55</v>
      </c>
      <c r="J24" s="77" t="s">
        <v>52</v>
      </c>
      <c r="K24" s="77" t="s">
        <v>56</v>
      </c>
    </row>
    <row r="25" spans="1:11" ht="19.5" customHeight="1" x14ac:dyDescent="0.15">
      <c r="A25" s="76">
        <v>22</v>
      </c>
      <c r="B25" s="86" t="s">
        <v>316</v>
      </c>
      <c r="C25" s="79" t="s">
        <v>317</v>
      </c>
      <c r="D25" s="113">
        <v>81.625</v>
      </c>
      <c r="E25" s="113">
        <v>72.5</v>
      </c>
      <c r="F25" s="113">
        <f t="shared" si="0"/>
        <v>78.887499999999989</v>
      </c>
      <c r="G25" s="123">
        <v>327</v>
      </c>
      <c r="H25" s="112">
        <f t="shared" si="1"/>
        <v>70.795000000000002</v>
      </c>
      <c r="I25" s="77" t="s">
        <v>55</v>
      </c>
      <c r="J25" s="77" t="s">
        <v>52</v>
      </c>
      <c r="K25" s="77" t="s">
        <v>56</v>
      </c>
    </row>
    <row r="26" spans="1:11" ht="19.5" customHeight="1" x14ac:dyDescent="0.15">
      <c r="A26" s="76">
        <v>23</v>
      </c>
      <c r="B26" s="86" t="s">
        <v>318</v>
      </c>
      <c r="C26" s="79" t="s">
        <v>319</v>
      </c>
      <c r="D26" s="113">
        <v>82.625</v>
      </c>
      <c r="E26" s="113">
        <v>76.833333333333329</v>
      </c>
      <c r="F26" s="113">
        <f t="shared" si="0"/>
        <v>80.887499999999989</v>
      </c>
      <c r="G26" s="123">
        <v>320</v>
      </c>
      <c r="H26" s="112">
        <f t="shared" si="1"/>
        <v>70.754999999999995</v>
      </c>
      <c r="I26" s="77" t="s">
        <v>55</v>
      </c>
      <c r="J26" s="77" t="s">
        <v>52</v>
      </c>
      <c r="K26" s="77" t="s">
        <v>56</v>
      </c>
    </row>
    <row r="27" spans="1:11" ht="19.5" customHeight="1" x14ac:dyDescent="0.15">
      <c r="A27" s="76">
        <v>24</v>
      </c>
      <c r="B27" s="86" t="s">
        <v>320</v>
      </c>
      <c r="C27" s="79" t="s">
        <v>321</v>
      </c>
      <c r="D27" s="113">
        <v>81</v>
      </c>
      <c r="E27" s="113">
        <v>72.599999999999994</v>
      </c>
      <c r="F27" s="113">
        <f t="shared" si="0"/>
        <v>78.47999999999999</v>
      </c>
      <c r="G27" s="123">
        <v>328</v>
      </c>
      <c r="H27" s="112">
        <f t="shared" si="1"/>
        <v>70.751999999999981</v>
      </c>
      <c r="I27" s="77" t="s">
        <v>55</v>
      </c>
      <c r="J27" s="77" t="s">
        <v>52</v>
      </c>
      <c r="K27" s="77" t="s">
        <v>56</v>
      </c>
    </row>
    <row r="28" spans="1:11" ht="19.5" customHeight="1" x14ac:dyDescent="0.15">
      <c r="A28" s="76">
        <v>25</v>
      </c>
      <c r="B28" s="86" t="s">
        <v>322</v>
      </c>
      <c r="C28" s="79" t="s">
        <v>323</v>
      </c>
      <c r="D28" s="113">
        <v>81.125</v>
      </c>
      <c r="E28" s="113">
        <v>78.833333333333329</v>
      </c>
      <c r="F28" s="113">
        <f t="shared" si="0"/>
        <v>80.4375</v>
      </c>
      <c r="G28" s="123">
        <v>321</v>
      </c>
      <c r="H28" s="112">
        <f t="shared" si="1"/>
        <v>70.695000000000007</v>
      </c>
      <c r="I28" s="77" t="s">
        <v>55</v>
      </c>
      <c r="J28" s="77" t="s">
        <v>52</v>
      </c>
      <c r="K28" s="77" t="s">
        <v>56</v>
      </c>
    </row>
    <row r="29" spans="1:11" ht="19.5" customHeight="1" x14ac:dyDescent="0.15">
      <c r="A29" s="76">
        <v>26</v>
      </c>
      <c r="B29" s="86" t="s">
        <v>324</v>
      </c>
      <c r="C29" s="79" t="s">
        <v>325</v>
      </c>
      <c r="D29" s="113">
        <v>82.375</v>
      </c>
      <c r="E29" s="113">
        <v>77.5</v>
      </c>
      <c r="F29" s="113">
        <f t="shared" si="0"/>
        <v>80.912499999999994</v>
      </c>
      <c r="G29" s="123">
        <v>319</v>
      </c>
      <c r="H29" s="112">
        <f t="shared" si="1"/>
        <v>70.644999999999996</v>
      </c>
      <c r="I29" s="77" t="s">
        <v>55</v>
      </c>
      <c r="J29" s="77" t="s">
        <v>52</v>
      </c>
      <c r="K29" s="77" t="s">
        <v>56</v>
      </c>
    </row>
    <row r="30" spans="1:11" ht="19.5" customHeight="1" x14ac:dyDescent="0.15">
      <c r="A30" s="76">
        <v>27</v>
      </c>
      <c r="B30" s="86" t="s">
        <v>326</v>
      </c>
      <c r="C30" s="81" t="s">
        <v>327</v>
      </c>
      <c r="D30" s="113">
        <v>80.875</v>
      </c>
      <c r="E30" s="113">
        <v>82.5</v>
      </c>
      <c r="F30" s="113">
        <f t="shared" si="0"/>
        <v>81.362499999999997</v>
      </c>
      <c r="G30" s="123">
        <v>316</v>
      </c>
      <c r="H30" s="112">
        <f t="shared" si="1"/>
        <v>70.465000000000003</v>
      </c>
      <c r="I30" s="77" t="s">
        <v>55</v>
      </c>
      <c r="J30" s="77" t="s">
        <v>52</v>
      </c>
      <c r="K30" s="77" t="s">
        <v>56</v>
      </c>
    </row>
    <row r="31" spans="1:11" ht="19.5" customHeight="1" x14ac:dyDescent="0.15">
      <c r="A31" s="76">
        <v>28</v>
      </c>
      <c r="B31" s="86" t="s">
        <v>328</v>
      </c>
      <c r="C31" s="81" t="s">
        <v>329</v>
      </c>
      <c r="D31" s="113">
        <v>78.875</v>
      </c>
      <c r="E31" s="113">
        <v>74.5</v>
      </c>
      <c r="F31" s="113">
        <f t="shared" si="0"/>
        <v>77.5625</v>
      </c>
      <c r="G31" s="123">
        <v>327</v>
      </c>
      <c r="H31" s="112">
        <f t="shared" si="1"/>
        <v>70.265000000000001</v>
      </c>
      <c r="I31" s="77" t="s">
        <v>55</v>
      </c>
      <c r="J31" s="77" t="s">
        <v>52</v>
      </c>
      <c r="K31" s="77" t="s">
        <v>56</v>
      </c>
    </row>
    <row r="32" spans="1:11" ht="19.5" customHeight="1" x14ac:dyDescent="0.15">
      <c r="A32" s="76">
        <v>29</v>
      </c>
      <c r="B32" s="86" t="s">
        <v>330</v>
      </c>
      <c r="C32" s="81" t="s">
        <v>331</v>
      </c>
      <c r="D32" s="113">
        <v>81.125</v>
      </c>
      <c r="E32" s="113">
        <v>75</v>
      </c>
      <c r="F32" s="113">
        <f t="shared" si="0"/>
        <v>79.287499999999994</v>
      </c>
      <c r="G32" s="123">
        <v>321</v>
      </c>
      <c r="H32" s="112">
        <f t="shared" si="1"/>
        <v>70.234999999999999</v>
      </c>
      <c r="I32" s="77" t="s">
        <v>55</v>
      </c>
      <c r="J32" s="77" t="s">
        <v>52</v>
      </c>
      <c r="K32" s="77" t="s">
        <v>56</v>
      </c>
    </row>
    <row r="33" spans="1:11" ht="19.5" customHeight="1" x14ac:dyDescent="0.15">
      <c r="A33" s="76">
        <v>30</v>
      </c>
      <c r="B33" s="86" t="s">
        <v>332</v>
      </c>
      <c r="C33" s="81" t="s">
        <v>333</v>
      </c>
      <c r="D33" s="113">
        <v>81.875</v>
      </c>
      <c r="E33" s="113">
        <v>73.333333333333329</v>
      </c>
      <c r="F33" s="113">
        <f t="shared" si="0"/>
        <v>79.312499999999986</v>
      </c>
      <c r="G33" s="123">
        <v>318</v>
      </c>
      <c r="H33" s="112">
        <f t="shared" si="1"/>
        <v>69.884999999999991</v>
      </c>
      <c r="I33" s="77" t="s">
        <v>55</v>
      </c>
      <c r="J33" s="77" t="s">
        <v>52</v>
      </c>
      <c r="K33" s="77" t="s">
        <v>56</v>
      </c>
    </row>
    <row r="34" spans="1:11" ht="19.5" customHeight="1" x14ac:dyDescent="0.15">
      <c r="A34" s="76">
        <v>31</v>
      </c>
      <c r="B34" s="86" t="s">
        <v>334</v>
      </c>
      <c r="C34" s="81" t="s">
        <v>335</v>
      </c>
      <c r="D34" s="113">
        <v>81.875</v>
      </c>
      <c r="E34" s="113">
        <v>74.166666666666671</v>
      </c>
      <c r="F34" s="113">
        <f t="shared" si="0"/>
        <v>79.5625</v>
      </c>
      <c r="G34" s="123">
        <v>316</v>
      </c>
      <c r="H34" s="112">
        <f t="shared" si="1"/>
        <v>69.745000000000005</v>
      </c>
      <c r="I34" s="77" t="s">
        <v>55</v>
      </c>
      <c r="J34" s="77" t="s">
        <v>52</v>
      </c>
      <c r="K34" s="77" t="s">
        <v>56</v>
      </c>
    </row>
    <row r="35" spans="1:11" ht="19.5" customHeight="1" x14ac:dyDescent="0.15">
      <c r="A35" s="76">
        <v>32</v>
      </c>
      <c r="B35" s="86" t="s">
        <v>336</v>
      </c>
      <c r="C35" s="81" t="s">
        <v>337</v>
      </c>
      <c r="D35" s="113">
        <v>84.375</v>
      </c>
      <c r="E35" s="113">
        <v>79.166666666666671</v>
      </c>
      <c r="F35" s="113">
        <f t="shared" si="0"/>
        <v>82.8125</v>
      </c>
      <c r="G35" s="123">
        <v>304</v>
      </c>
      <c r="H35" s="112">
        <f t="shared" si="1"/>
        <v>69.60499999999999</v>
      </c>
      <c r="I35" s="77" t="s">
        <v>55</v>
      </c>
      <c r="J35" s="77" t="s">
        <v>52</v>
      </c>
      <c r="K35" s="77" t="s">
        <v>56</v>
      </c>
    </row>
    <row r="36" spans="1:11" ht="19.5" customHeight="1" x14ac:dyDescent="0.15">
      <c r="A36" s="76">
        <v>33</v>
      </c>
      <c r="B36" s="86" t="s">
        <v>338</v>
      </c>
      <c r="C36" s="81" t="s">
        <v>339</v>
      </c>
      <c r="D36" s="113">
        <v>85.625</v>
      </c>
      <c r="E36" s="113">
        <v>74.333333333333329</v>
      </c>
      <c r="F36" s="113">
        <f t="shared" si="0"/>
        <v>82.237499999999983</v>
      </c>
      <c r="G36" s="123">
        <v>304</v>
      </c>
      <c r="H36" s="112">
        <f t="shared" si="1"/>
        <v>69.375</v>
      </c>
      <c r="I36" s="77" t="s">
        <v>55</v>
      </c>
      <c r="J36" s="77" t="s">
        <v>52</v>
      </c>
      <c r="K36" s="77" t="s">
        <v>56</v>
      </c>
    </row>
    <row r="37" spans="1:11" ht="19.5" customHeight="1" x14ac:dyDescent="0.15">
      <c r="A37" s="76">
        <v>34</v>
      </c>
      <c r="B37" s="86" t="s">
        <v>340</v>
      </c>
      <c r="C37" s="81" t="s">
        <v>341</v>
      </c>
      <c r="D37" s="113">
        <v>79.375</v>
      </c>
      <c r="E37" s="113">
        <v>80</v>
      </c>
      <c r="F37" s="113">
        <f t="shared" si="0"/>
        <v>79.5625</v>
      </c>
      <c r="G37" s="123">
        <v>312</v>
      </c>
      <c r="H37" s="112">
        <f t="shared" si="1"/>
        <v>69.265000000000001</v>
      </c>
      <c r="I37" s="77" t="s">
        <v>55</v>
      </c>
      <c r="J37" s="77" t="s">
        <v>52</v>
      </c>
      <c r="K37" s="77" t="s">
        <v>56</v>
      </c>
    </row>
    <row r="38" spans="1:11" ht="19.5" customHeight="1" x14ac:dyDescent="0.15">
      <c r="A38" s="76">
        <v>35</v>
      </c>
      <c r="B38" s="86" t="s">
        <v>342</v>
      </c>
      <c r="C38" s="81" t="s">
        <v>343</v>
      </c>
      <c r="D38" s="113">
        <v>85</v>
      </c>
      <c r="E38" s="113">
        <v>75.833333333333329</v>
      </c>
      <c r="F38" s="113">
        <f t="shared" si="0"/>
        <v>82.249999999999986</v>
      </c>
      <c r="G38" s="123">
        <v>303</v>
      </c>
      <c r="H38" s="112">
        <f t="shared" si="1"/>
        <v>69.259999999999991</v>
      </c>
      <c r="I38" s="77" t="s">
        <v>55</v>
      </c>
      <c r="J38" s="77" t="s">
        <v>52</v>
      </c>
      <c r="K38" s="77" t="s">
        <v>56</v>
      </c>
    </row>
    <row r="39" spans="1:11" ht="19.5" customHeight="1" x14ac:dyDescent="0.15">
      <c r="A39" s="76">
        <v>36</v>
      </c>
      <c r="B39" s="86" t="s">
        <v>344</v>
      </c>
      <c r="C39" s="81" t="s">
        <v>345</v>
      </c>
      <c r="D39" s="113">
        <v>83.25</v>
      </c>
      <c r="E39" s="113">
        <v>76</v>
      </c>
      <c r="F39" s="113">
        <f t="shared" si="0"/>
        <v>81.075000000000003</v>
      </c>
      <c r="G39" s="123">
        <v>306</v>
      </c>
      <c r="H39" s="112">
        <f t="shared" si="1"/>
        <v>69.150000000000006</v>
      </c>
      <c r="I39" s="77" t="s">
        <v>55</v>
      </c>
      <c r="J39" s="77" t="s">
        <v>52</v>
      </c>
      <c r="K39" s="77" t="s">
        <v>56</v>
      </c>
    </row>
    <row r="40" spans="1:11" ht="19.5" customHeight="1" x14ac:dyDescent="0.15">
      <c r="A40" s="76">
        <v>37</v>
      </c>
      <c r="B40" s="86" t="s">
        <v>346</v>
      </c>
      <c r="C40" s="81" t="s">
        <v>347</v>
      </c>
      <c r="D40" s="113">
        <v>82.875</v>
      </c>
      <c r="E40" s="113">
        <v>76.333333333333329</v>
      </c>
      <c r="F40" s="113">
        <f t="shared" si="0"/>
        <v>80.912499999999994</v>
      </c>
      <c r="G40" s="123">
        <v>305</v>
      </c>
      <c r="H40" s="112">
        <f t="shared" si="1"/>
        <v>68.965000000000003</v>
      </c>
      <c r="I40" s="77" t="s">
        <v>55</v>
      </c>
      <c r="J40" s="77" t="s">
        <v>52</v>
      </c>
      <c r="K40" s="77" t="s">
        <v>56</v>
      </c>
    </row>
    <row r="41" spans="1:11" ht="19.5" customHeight="1" x14ac:dyDescent="0.15">
      <c r="A41" s="76">
        <v>38</v>
      </c>
      <c r="B41" s="86" t="s">
        <v>348</v>
      </c>
      <c r="C41" s="91" t="s">
        <v>349</v>
      </c>
      <c r="D41" s="113">
        <v>81.625</v>
      </c>
      <c r="E41" s="113">
        <v>74.5</v>
      </c>
      <c r="F41" s="113">
        <f t="shared" si="0"/>
        <v>79.487499999999997</v>
      </c>
      <c r="G41" s="123">
        <v>306</v>
      </c>
      <c r="H41" s="112">
        <f t="shared" si="1"/>
        <v>68.515000000000001</v>
      </c>
      <c r="I41" s="77" t="s">
        <v>55</v>
      </c>
      <c r="J41" s="77" t="s">
        <v>52</v>
      </c>
      <c r="K41" s="77" t="s">
        <v>56</v>
      </c>
    </row>
    <row r="42" spans="1:11" ht="19.5" customHeight="1" x14ac:dyDescent="0.15">
      <c r="A42" s="76">
        <v>39</v>
      </c>
      <c r="B42" s="86" t="s">
        <v>350</v>
      </c>
      <c r="C42" s="81" t="s">
        <v>351</v>
      </c>
      <c r="D42" s="113">
        <v>82.875</v>
      </c>
      <c r="E42" s="113">
        <v>74.666666666666671</v>
      </c>
      <c r="F42" s="113">
        <f t="shared" si="0"/>
        <v>80.412499999999994</v>
      </c>
      <c r="G42" s="123">
        <v>295</v>
      </c>
      <c r="H42" s="112">
        <f t="shared" si="1"/>
        <v>67.564999999999998</v>
      </c>
      <c r="I42" s="77" t="s">
        <v>55</v>
      </c>
      <c r="J42" s="77" t="s">
        <v>52</v>
      </c>
      <c r="K42" s="77" t="s">
        <v>56</v>
      </c>
    </row>
    <row r="43" spans="1:11" ht="19.5" customHeight="1" x14ac:dyDescent="0.15">
      <c r="A43" s="76">
        <v>40</v>
      </c>
      <c r="B43" s="86" t="s">
        <v>354</v>
      </c>
      <c r="C43" s="81" t="s">
        <v>355</v>
      </c>
      <c r="D43" s="113">
        <v>62</v>
      </c>
      <c r="E43" s="113">
        <v>63.666666666666664</v>
      </c>
      <c r="F43" s="113">
        <f t="shared" si="0"/>
        <v>62.5</v>
      </c>
      <c r="G43" s="123">
        <v>304</v>
      </c>
      <c r="H43" s="112">
        <f t="shared" si="1"/>
        <v>61.48</v>
      </c>
      <c r="I43" s="77" t="s">
        <v>163</v>
      </c>
      <c r="J43" s="77"/>
      <c r="K43" s="77" t="s">
        <v>56</v>
      </c>
    </row>
    <row r="44" spans="1:11" ht="19.5" customHeight="1" x14ac:dyDescent="0.15">
      <c r="A44" s="76">
        <v>41</v>
      </c>
      <c r="B44" s="86" t="s">
        <v>356</v>
      </c>
      <c r="C44" s="81" t="s">
        <v>357</v>
      </c>
      <c r="D44" s="113">
        <v>60.25</v>
      </c>
      <c r="E44" s="113">
        <v>63</v>
      </c>
      <c r="F44" s="113">
        <f t="shared" si="0"/>
        <v>61.074999999999996</v>
      </c>
      <c r="G44" s="123">
        <v>307</v>
      </c>
      <c r="H44" s="112">
        <f t="shared" si="1"/>
        <v>61.269999999999996</v>
      </c>
      <c r="I44" s="77" t="s">
        <v>163</v>
      </c>
      <c r="J44" s="77"/>
      <c r="K44" s="77" t="s">
        <v>56</v>
      </c>
    </row>
    <row r="45" spans="1:11" ht="19.5" customHeight="1" x14ac:dyDescent="0.15">
      <c r="A45" s="76">
        <v>42</v>
      </c>
      <c r="B45" s="86" t="s">
        <v>358</v>
      </c>
      <c r="C45" s="81" t="s">
        <v>359</v>
      </c>
      <c r="D45" s="113">
        <v>61.375</v>
      </c>
      <c r="E45" s="113">
        <v>65.166666666666671</v>
      </c>
      <c r="F45" s="113">
        <f t="shared" si="0"/>
        <v>62.512500000000003</v>
      </c>
      <c r="G45" s="123">
        <v>300</v>
      </c>
      <c r="H45" s="112">
        <f t="shared" si="1"/>
        <v>61.005000000000003</v>
      </c>
      <c r="I45" s="77" t="s">
        <v>168</v>
      </c>
      <c r="J45" s="77"/>
      <c r="K45" s="77" t="s">
        <v>56</v>
      </c>
    </row>
    <row r="46" spans="1:11" ht="19.5" customHeight="1" x14ac:dyDescent="0.15">
      <c r="A46" s="76">
        <v>43</v>
      </c>
      <c r="B46" s="86" t="s">
        <v>360</v>
      </c>
      <c r="C46" s="81" t="s">
        <v>361</v>
      </c>
      <c r="D46" s="113">
        <v>60.375</v>
      </c>
      <c r="E46" s="113">
        <v>60.5</v>
      </c>
      <c r="F46" s="113">
        <f t="shared" si="0"/>
        <v>60.412499999999994</v>
      </c>
      <c r="G46" s="123">
        <v>306</v>
      </c>
      <c r="H46" s="112">
        <f t="shared" si="1"/>
        <v>60.884999999999998</v>
      </c>
      <c r="I46" s="77" t="s">
        <v>168</v>
      </c>
      <c r="J46" s="77"/>
      <c r="K46" s="77" t="s">
        <v>56</v>
      </c>
    </row>
    <row r="47" spans="1:11" ht="19.5" customHeight="1" x14ac:dyDescent="0.15">
      <c r="A47" s="76">
        <v>44</v>
      </c>
      <c r="B47" s="86" t="s">
        <v>362</v>
      </c>
      <c r="C47" s="81" t="s">
        <v>363</v>
      </c>
      <c r="D47" s="113">
        <v>61</v>
      </c>
      <c r="E47" s="113">
        <v>60.2</v>
      </c>
      <c r="F47" s="113">
        <f t="shared" si="0"/>
        <v>60.759999999999991</v>
      </c>
      <c r="G47" s="123">
        <v>298</v>
      </c>
      <c r="H47" s="112">
        <f t="shared" si="1"/>
        <v>60.063999999999993</v>
      </c>
      <c r="I47" s="77" t="s">
        <v>168</v>
      </c>
      <c r="J47" s="77"/>
      <c r="K47" s="77" t="s">
        <v>56</v>
      </c>
    </row>
    <row r="48" spans="1:11" ht="19.5" customHeight="1" x14ac:dyDescent="0.15">
      <c r="A48" s="76">
        <v>45</v>
      </c>
      <c r="B48" s="86" t="s">
        <v>364</v>
      </c>
      <c r="C48" s="81" t="s">
        <v>365</v>
      </c>
      <c r="D48" s="113">
        <v>61</v>
      </c>
      <c r="E48" s="113">
        <v>59.666666666666664</v>
      </c>
      <c r="F48" s="113">
        <f t="shared" si="0"/>
        <v>60.599999999999994</v>
      </c>
      <c r="G48" s="123">
        <v>297</v>
      </c>
      <c r="H48" s="112">
        <f t="shared" si="1"/>
        <v>59.879999999999995</v>
      </c>
      <c r="I48" s="77" t="s">
        <v>168</v>
      </c>
      <c r="J48" s="77"/>
      <c r="K48" s="77" t="s">
        <v>56</v>
      </c>
    </row>
    <row r="49" spans="1:11" ht="19.5" customHeight="1" x14ac:dyDescent="0.15">
      <c r="A49" s="76">
        <v>46</v>
      </c>
      <c r="B49" s="86" t="s">
        <v>366</v>
      </c>
      <c r="C49" s="81" t="s">
        <v>367</v>
      </c>
      <c r="D49" s="113">
        <v>60.375</v>
      </c>
      <c r="E49" s="113">
        <v>59.333333333333336</v>
      </c>
      <c r="F49" s="113">
        <f t="shared" si="0"/>
        <v>60.0625</v>
      </c>
      <c r="G49" s="123">
        <v>295</v>
      </c>
      <c r="H49" s="112">
        <f t="shared" si="1"/>
        <v>59.424999999999997</v>
      </c>
      <c r="I49" s="77" t="s">
        <v>168</v>
      </c>
      <c r="J49" s="77"/>
      <c r="K49" s="77" t="s">
        <v>56</v>
      </c>
    </row>
    <row r="50" spans="1:11" x14ac:dyDescent="0.15">
      <c r="A50" s="65" t="s">
        <v>17</v>
      </c>
      <c r="B50" s="66"/>
      <c r="C50" s="67"/>
      <c r="D50" s="67"/>
      <c r="E50" s="67"/>
      <c r="F50" s="67"/>
      <c r="G50" s="66"/>
      <c r="H50" s="67"/>
      <c r="I50" s="67"/>
      <c r="J50" s="67"/>
      <c r="K50" s="67"/>
    </row>
    <row r="51" spans="1:11" ht="21.95" customHeight="1" x14ac:dyDescent="0.15"/>
    <row r="52" spans="1:11" ht="21.95" customHeight="1" x14ac:dyDescent="0.15"/>
    <row r="53" spans="1:11" ht="21.95" customHeight="1" x14ac:dyDescent="0.15"/>
    <row r="54" spans="1:11" ht="21.95" customHeight="1" x14ac:dyDescent="0.15"/>
    <row r="55" spans="1:11" ht="21.95" customHeight="1" x14ac:dyDescent="0.15"/>
    <row r="56" spans="1:11" ht="21.95" customHeight="1" x14ac:dyDescent="0.15"/>
    <row r="57" spans="1:11" ht="21.95" customHeight="1" x14ac:dyDescent="0.15"/>
    <row r="58" spans="1:11" ht="21.95" customHeight="1" x14ac:dyDescent="0.15"/>
    <row r="59" spans="1:11" ht="21.95" customHeight="1" x14ac:dyDescent="0.15"/>
  </sheetData>
  <autoFilter ref="A3:K50" xr:uid="{00000000-0001-0000-0200-000000000000}">
    <sortState xmlns:xlrd2="http://schemas.microsoft.com/office/spreadsheetml/2017/richdata2" ref="A5:K50">
      <sortCondition descending="1" ref="H3:H50"/>
    </sortState>
  </autoFilter>
  <mergeCells count="2">
    <mergeCell ref="A1:K1"/>
    <mergeCell ref="A2:F2"/>
  </mergeCells>
  <phoneticPr fontId="17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topLeftCell="A13" workbookViewId="0">
      <selection activeCell="F25" sqref="F25"/>
    </sheetView>
  </sheetViews>
  <sheetFormatPr defaultColWidth="9" defaultRowHeight="21.95" customHeight="1" x14ac:dyDescent="0.15"/>
  <cols>
    <col min="1" max="1" width="5.125" style="13" customWidth="1"/>
    <col min="2" max="2" width="18.25" style="24" customWidth="1"/>
    <col min="3" max="3" width="8.25" style="13" customWidth="1"/>
    <col min="4" max="4" width="8.375" style="59" customWidth="1"/>
    <col min="5" max="5" width="8.625" style="59" customWidth="1"/>
    <col min="6" max="6" width="8.375" style="59" customWidth="1"/>
    <col min="7" max="7" width="8.375" style="60" customWidth="1"/>
    <col min="8" max="8" width="7.875" style="59" customWidth="1"/>
    <col min="9" max="9" width="7" style="13" customWidth="1"/>
    <col min="10" max="10" width="11.625" style="13" customWidth="1"/>
    <col min="11" max="11" width="10.875" style="13" customWidth="1"/>
    <col min="12" max="16384" width="9" style="13"/>
  </cols>
  <sheetData>
    <row r="1" spans="1:11" s="11" customFormat="1" ht="21.95" customHeight="1" x14ac:dyDescent="0.25">
      <c r="A1" s="139" t="s">
        <v>718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1.95" customHeight="1" x14ac:dyDescent="0.25">
      <c r="A2" s="138" t="s">
        <v>19</v>
      </c>
      <c r="B2" s="138"/>
      <c r="C2" s="138"/>
      <c r="D2" s="138"/>
      <c r="E2" s="138"/>
      <c r="F2" s="138"/>
      <c r="G2" s="14"/>
      <c r="H2" s="23"/>
    </row>
    <row r="3" spans="1:11" s="11" customFormat="1" ht="44.1" customHeight="1" x14ac:dyDescent="0.25">
      <c r="A3" s="15" t="s">
        <v>20</v>
      </c>
      <c r="B3" s="15" t="s">
        <v>21</v>
      </c>
      <c r="C3" s="16" t="s">
        <v>22</v>
      </c>
      <c r="D3" s="17" t="s">
        <v>23</v>
      </c>
      <c r="E3" s="17" t="s">
        <v>24</v>
      </c>
      <c r="F3" s="17" t="s">
        <v>25</v>
      </c>
      <c r="G3" s="18" t="s">
        <v>26</v>
      </c>
      <c r="H3" s="17" t="s">
        <v>27</v>
      </c>
      <c r="I3" s="17" t="s">
        <v>28</v>
      </c>
      <c r="J3" s="22" t="s">
        <v>29</v>
      </c>
      <c r="K3" s="22" t="s">
        <v>11</v>
      </c>
    </row>
    <row r="4" spans="1:11" s="11" customFormat="1" ht="21.95" customHeight="1" x14ac:dyDescent="0.25">
      <c r="A4" s="80">
        <v>1</v>
      </c>
      <c r="B4" s="86" t="s">
        <v>368</v>
      </c>
      <c r="C4" s="79" t="s">
        <v>369</v>
      </c>
      <c r="D4" s="113">
        <v>83.714285714285708</v>
      </c>
      <c r="E4" s="113">
        <v>82.4</v>
      </c>
      <c r="F4" s="113">
        <f>E4*0.3+D4*0.7</f>
        <v>83.32</v>
      </c>
      <c r="G4" s="121">
        <v>378</v>
      </c>
      <c r="H4" s="112">
        <f>G4/5*0.6+F4*0.4</f>
        <v>78.687999999999988</v>
      </c>
      <c r="I4" s="77" t="s">
        <v>55</v>
      </c>
      <c r="J4" s="77" t="s">
        <v>187</v>
      </c>
      <c r="K4" s="77" t="s">
        <v>56</v>
      </c>
    </row>
    <row r="5" spans="1:11" s="11" customFormat="1" ht="21.95" customHeight="1" x14ac:dyDescent="0.25">
      <c r="A5" s="87">
        <v>2</v>
      </c>
      <c r="B5" s="86" t="s">
        <v>370</v>
      </c>
      <c r="C5" s="79" t="s">
        <v>371</v>
      </c>
      <c r="D5" s="113">
        <v>81.142857142857139</v>
      </c>
      <c r="E5" s="113">
        <v>79.599999999999994</v>
      </c>
      <c r="F5" s="113">
        <f t="shared" ref="F5:F34" si="0">E5*0.3+D5*0.7</f>
        <v>80.679999999999993</v>
      </c>
      <c r="G5" s="121">
        <v>383</v>
      </c>
      <c r="H5" s="112">
        <f t="shared" ref="H5:H34" si="1">G5/5*0.6+F5*0.4</f>
        <v>78.231999999999999</v>
      </c>
      <c r="I5" s="77" t="s">
        <v>55</v>
      </c>
      <c r="J5" s="77" t="s">
        <v>187</v>
      </c>
      <c r="K5" s="77" t="s">
        <v>56</v>
      </c>
    </row>
    <row r="6" spans="1:11" s="11" customFormat="1" ht="21.95" customHeight="1" x14ac:dyDescent="0.25">
      <c r="A6" s="80">
        <v>3</v>
      </c>
      <c r="B6" s="86" t="s">
        <v>372</v>
      </c>
      <c r="C6" s="79" t="s">
        <v>373</v>
      </c>
      <c r="D6" s="113">
        <v>85.142857142857139</v>
      </c>
      <c r="E6" s="113">
        <v>85.6</v>
      </c>
      <c r="F6" s="113">
        <f t="shared" si="0"/>
        <v>85.279999999999987</v>
      </c>
      <c r="G6" s="121">
        <v>363</v>
      </c>
      <c r="H6" s="112">
        <f t="shared" si="1"/>
        <v>77.671999999999997</v>
      </c>
      <c r="I6" s="77" t="s">
        <v>55</v>
      </c>
      <c r="J6" s="77" t="s">
        <v>187</v>
      </c>
      <c r="K6" s="77" t="s">
        <v>56</v>
      </c>
    </row>
    <row r="7" spans="1:11" s="11" customFormat="1" ht="21.95" customHeight="1" x14ac:dyDescent="0.25">
      <c r="A7" s="80">
        <v>4</v>
      </c>
      <c r="B7" s="86" t="s">
        <v>374</v>
      </c>
      <c r="C7" s="79" t="s">
        <v>375</v>
      </c>
      <c r="D7" s="113">
        <v>81.857142857142861</v>
      </c>
      <c r="E7" s="113">
        <v>79</v>
      </c>
      <c r="F7" s="113">
        <f t="shared" si="0"/>
        <v>81</v>
      </c>
      <c r="G7" s="121">
        <v>358</v>
      </c>
      <c r="H7" s="112">
        <f t="shared" si="1"/>
        <v>75.359999999999985</v>
      </c>
      <c r="I7" s="77" t="s">
        <v>55</v>
      </c>
      <c r="J7" s="77" t="s">
        <v>187</v>
      </c>
      <c r="K7" s="77" t="s">
        <v>56</v>
      </c>
    </row>
    <row r="8" spans="1:11" s="11" customFormat="1" ht="21.95" customHeight="1" x14ac:dyDescent="0.25">
      <c r="A8" s="87">
        <v>5</v>
      </c>
      <c r="B8" s="86" t="s">
        <v>376</v>
      </c>
      <c r="C8" s="79" t="s">
        <v>377</v>
      </c>
      <c r="D8" s="113">
        <v>82.142857142857139</v>
      </c>
      <c r="E8" s="113">
        <v>84.2</v>
      </c>
      <c r="F8" s="113">
        <f t="shared" si="0"/>
        <v>82.759999999999991</v>
      </c>
      <c r="G8" s="121">
        <v>346</v>
      </c>
      <c r="H8" s="112">
        <f t="shared" si="1"/>
        <v>74.623999999999995</v>
      </c>
      <c r="I8" s="77" t="s">
        <v>55</v>
      </c>
      <c r="J8" s="77" t="s">
        <v>187</v>
      </c>
      <c r="K8" s="77" t="s">
        <v>56</v>
      </c>
    </row>
    <row r="9" spans="1:11" s="11" customFormat="1" ht="21.95" customHeight="1" x14ac:dyDescent="0.25">
      <c r="A9" s="80">
        <v>6</v>
      </c>
      <c r="B9" s="86" t="s">
        <v>378</v>
      </c>
      <c r="C9" s="79" t="s">
        <v>379</v>
      </c>
      <c r="D9" s="124">
        <v>84.571428571428569</v>
      </c>
      <c r="E9" s="124">
        <v>75.8</v>
      </c>
      <c r="F9" s="113">
        <f t="shared" si="0"/>
        <v>81.94</v>
      </c>
      <c r="G9" s="121">
        <v>346</v>
      </c>
      <c r="H9" s="112">
        <f t="shared" si="1"/>
        <v>74.296000000000006</v>
      </c>
      <c r="I9" s="77" t="s">
        <v>55</v>
      </c>
      <c r="J9" s="77" t="s">
        <v>187</v>
      </c>
      <c r="K9" s="77" t="s">
        <v>56</v>
      </c>
    </row>
    <row r="10" spans="1:11" s="11" customFormat="1" ht="21.95" customHeight="1" x14ac:dyDescent="0.25">
      <c r="A10" s="80">
        <v>7</v>
      </c>
      <c r="B10" s="86" t="s">
        <v>380</v>
      </c>
      <c r="C10" s="79" t="s">
        <v>381</v>
      </c>
      <c r="D10" s="124">
        <v>80</v>
      </c>
      <c r="E10" s="124">
        <v>83</v>
      </c>
      <c r="F10" s="113">
        <f t="shared" si="0"/>
        <v>80.900000000000006</v>
      </c>
      <c r="G10" s="121">
        <v>347</v>
      </c>
      <c r="H10" s="112">
        <f t="shared" si="1"/>
        <v>74</v>
      </c>
      <c r="I10" s="77" t="s">
        <v>55</v>
      </c>
      <c r="J10" s="77" t="s">
        <v>187</v>
      </c>
      <c r="K10" s="77" t="s">
        <v>56</v>
      </c>
    </row>
    <row r="11" spans="1:11" s="11" customFormat="1" ht="21.95" customHeight="1" x14ac:dyDescent="0.25">
      <c r="A11" s="87">
        <v>8</v>
      </c>
      <c r="B11" s="86" t="s">
        <v>382</v>
      </c>
      <c r="C11" s="79" t="s">
        <v>383</v>
      </c>
      <c r="D11" s="124">
        <v>85.714285714285708</v>
      </c>
      <c r="E11" s="124">
        <v>81.8</v>
      </c>
      <c r="F11" s="113">
        <f t="shared" si="0"/>
        <v>84.539999999999992</v>
      </c>
      <c r="G11" s="121">
        <v>332</v>
      </c>
      <c r="H11" s="112">
        <f t="shared" si="1"/>
        <v>73.656000000000006</v>
      </c>
      <c r="I11" s="77" t="s">
        <v>55</v>
      </c>
      <c r="J11" s="77" t="s">
        <v>187</v>
      </c>
      <c r="K11" s="77" t="s">
        <v>56</v>
      </c>
    </row>
    <row r="12" spans="1:11" s="11" customFormat="1" ht="21.95" customHeight="1" x14ac:dyDescent="0.25">
      <c r="A12" s="80">
        <v>9</v>
      </c>
      <c r="B12" s="86" t="s">
        <v>384</v>
      </c>
      <c r="C12" s="79" t="s">
        <v>385</v>
      </c>
      <c r="D12" s="124">
        <v>82.285714285714292</v>
      </c>
      <c r="E12" s="124">
        <v>82.6</v>
      </c>
      <c r="F12" s="113">
        <f t="shared" si="0"/>
        <v>82.38</v>
      </c>
      <c r="G12" s="121">
        <v>332</v>
      </c>
      <c r="H12" s="112">
        <f t="shared" si="1"/>
        <v>72.792000000000002</v>
      </c>
      <c r="I12" s="77" t="s">
        <v>55</v>
      </c>
      <c r="J12" s="77" t="s">
        <v>187</v>
      </c>
      <c r="K12" s="77" t="s">
        <v>56</v>
      </c>
    </row>
    <row r="13" spans="1:11" s="11" customFormat="1" ht="21.95" customHeight="1" x14ac:dyDescent="0.25">
      <c r="A13" s="80">
        <v>10</v>
      </c>
      <c r="B13" s="88" t="s">
        <v>386</v>
      </c>
      <c r="C13" s="79" t="s">
        <v>387</v>
      </c>
      <c r="D13" s="124">
        <v>81</v>
      </c>
      <c r="E13" s="124">
        <v>79.2</v>
      </c>
      <c r="F13" s="113">
        <f t="shared" si="0"/>
        <v>80.459999999999994</v>
      </c>
      <c r="G13" s="121">
        <v>337</v>
      </c>
      <c r="H13" s="112">
        <f t="shared" si="1"/>
        <v>72.623999999999995</v>
      </c>
      <c r="I13" s="77" t="s">
        <v>55</v>
      </c>
      <c r="J13" s="77" t="s">
        <v>187</v>
      </c>
      <c r="K13" s="77" t="s">
        <v>56</v>
      </c>
    </row>
    <row r="14" spans="1:11" ht="21.95" customHeight="1" x14ac:dyDescent="0.15">
      <c r="A14" s="87">
        <v>11</v>
      </c>
      <c r="B14" s="86" t="s">
        <v>388</v>
      </c>
      <c r="C14" s="79" t="s">
        <v>389</v>
      </c>
      <c r="D14" s="125">
        <v>83.142857142857139</v>
      </c>
      <c r="E14" s="125">
        <v>79.599999999999994</v>
      </c>
      <c r="F14" s="113">
        <f t="shared" si="0"/>
        <v>82.08</v>
      </c>
      <c r="G14" s="122">
        <v>331</v>
      </c>
      <c r="H14" s="112">
        <f t="shared" si="1"/>
        <v>72.551999999999992</v>
      </c>
      <c r="I14" s="77" t="s">
        <v>55</v>
      </c>
      <c r="J14" s="77" t="s">
        <v>187</v>
      </c>
      <c r="K14" s="77" t="s">
        <v>56</v>
      </c>
    </row>
    <row r="15" spans="1:11" s="24" customFormat="1" ht="21.95" customHeight="1" x14ac:dyDescent="0.15">
      <c r="A15" s="80">
        <v>12</v>
      </c>
      <c r="B15" s="86" t="s">
        <v>390</v>
      </c>
      <c r="C15" s="79" t="s">
        <v>391</v>
      </c>
      <c r="D15" s="126">
        <v>82.142857142857139</v>
      </c>
      <c r="E15" s="126">
        <v>83.4</v>
      </c>
      <c r="F15" s="113">
        <f t="shared" si="0"/>
        <v>82.52</v>
      </c>
      <c r="G15" s="121">
        <v>327</v>
      </c>
      <c r="H15" s="112">
        <f t="shared" si="1"/>
        <v>72.248000000000005</v>
      </c>
      <c r="I15" s="77" t="s">
        <v>55</v>
      </c>
      <c r="J15" s="77" t="s">
        <v>187</v>
      </c>
      <c r="K15" s="77" t="s">
        <v>56</v>
      </c>
    </row>
    <row r="16" spans="1:11" s="24" customFormat="1" ht="21.95" customHeight="1" x14ac:dyDescent="0.15">
      <c r="A16" s="80">
        <v>13</v>
      </c>
      <c r="B16" s="86" t="s">
        <v>392</v>
      </c>
      <c r="C16" s="79" t="s">
        <v>393</v>
      </c>
      <c r="D16" s="126">
        <v>82.571428571428569</v>
      </c>
      <c r="E16" s="126">
        <v>77.400000000000006</v>
      </c>
      <c r="F16" s="113">
        <f t="shared" si="0"/>
        <v>81.02</v>
      </c>
      <c r="G16" s="122">
        <v>330</v>
      </c>
      <c r="H16" s="112">
        <f t="shared" si="1"/>
        <v>72.00800000000001</v>
      </c>
      <c r="I16" s="77" t="s">
        <v>55</v>
      </c>
      <c r="J16" s="77" t="s">
        <v>187</v>
      </c>
      <c r="K16" s="77" t="s">
        <v>56</v>
      </c>
    </row>
    <row r="17" spans="1:11" s="24" customFormat="1" ht="21.95" customHeight="1" x14ac:dyDescent="0.15">
      <c r="A17" s="87">
        <v>14</v>
      </c>
      <c r="B17" s="86" t="s">
        <v>394</v>
      </c>
      <c r="C17" s="79" t="s">
        <v>395</v>
      </c>
      <c r="D17" s="126">
        <v>70.428571428571431</v>
      </c>
      <c r="E17" s="126">
        <v>86</v>
      </c>
      <c r="F17" s="113">
        <f t="shared" si="0"/>
        <v>75.099999999999994</v>
      </c>
      <c r="G17" s="122">
        <v>346</v>
      </c>
      <c r="H17" s="112">
        <f t="shared" si="1"/>
        <v>71.56</v>
      </c>
      <c r="I17" s="77" t="s">
        <v>55</v>
      </c>
      <c r="J17" s="77" t="s">
        <v>187</v>
      </c>
      <c r="K17" s="77" t="s">
        <v>56</v>
      </c>
    </row>
    <row r="18" spans="1:11" s="24" customFormat="1" ht="21.95" customHeight="1" x14ac:dyDescent="0.15">
      <c r="A18" s="80">
        <v>15</v>
      </c>
      <c r="B18" s="88" t="s">
        <v>396</v>
      </c>
      <c r="C18" s="79" t="s">
        <v>397</v>
      </c>
      <c r="D18" s="126">
        <v>78.571428571428569</v>
      </c>
      <c r="E18" s="126">
        <v>76.599999999999994</v>
      </c>
      <c r="F18" s="113">
        <f t="shared" si="0"/>
        <v>77.97999999999999</v>
      </c>
      <c r="G18" s="122">
        <v>335</v>
      </c>
      <c r="H18" s="112">
        <f t="shared" si="1"/>
        <v>71.391999999999996</v>
      </c>
      <c r="I18" s="77" t="s">
        <v>55</v>
      </c>
      <c r="J18" s="77" t="s">
        <v>187</v>
      </c>
      <c r="K18" s="77" t="s">
        <v>56</v>
      </c>
    </row>
    <row r="19" spans="1:11" s="24" customFormat="1" ht="21.95" customHeight="1" x14ac:dyDescent="0.15">
      <c r="A19" s="80">
        <v>16</v>
      </c>
      <c r="B19" s="88" t="s">
        <v>398</v>
      </c>
      <c r="C19" s="79" t="s">
        <v>399</v>
      </c>
      <c r="D19" s="126">
        <v>82.714285714285708</v>
      </c>
      <c r="E19" s="126">
        <v>82.6</v>
      </c>
      <c r="F19" s="113">
        <f t="shared" si="0"/>
        <v>82.679999999999993</v>
      </c>
      <c r="G19" s="122">
        <v>315</v>
      </c>
      <c r="H19" s="112">
        <f t="shared" si="1"/>
        <v>70.871999999999986</v>
      </c>
      <c r="I19" s="77" t="s">
        <v>55</v>
      </c>
      <c r="J19" s="77" t="s">
        <v>187</v>
      </c>
      <c r="K19" s="77" t="s">
        <v>56</v>
      </c>
    </row>
    <row r="20" spans="1:11" ht="21.95" customHeight="1" x14ac:dyDescent="0.15">
      <c r="A20" s="87">
        <v>17</v>
      </c>
      <c r="B20" s="88" t="s">
        <v>400</v>
      </c>
      <c r="C20" s="79" t="s">
        <v>401</v>
      </c>
      <c r="D20" s="126">
        <v>81.142857142857139</v>
      </c>
      <c r="E20" s="126">
        <v>76.2</v>
      </c>
      <c r="F20" s="113">
        <f t="shared" si="0"/>
        <v>79.66</v>
      </c>
      <c r="G20" s="122">
        <v>312</v>
      </c>
      <c r="H20" s="112">
        <f t="shared" si="1"/>
        <v>69.304000000000002</v>
      </c>
      <c r="I20" s="77" t="s">
        <v>55</v>
      </c>
      <c r="J20" s="77" t="s">
        <v>187</v>
      </c>
      <c r="K20" s="77" t="s">
        <v>56</v>
      </c>
    </row>
    <row r="21" spans="1:11" ht="21.95" customHeight="1" x14ac:dyDescent="0.15">
      <c r="A21" s="80">
        <v>18</v>
      </c>
      <c r="B21" s="88" t="s">
        <v>402</v>
      </c>
      <c r="C21" s="79" t="s">
        <v>403</v>
      </c>
      <c r="D21" s="126">
        <v>82.142857142857139</v>
      </c>
      <c r="E21" s="126">
        <v>79.599999999999994</v>
      </c>
      <c r="F21" s="113">
        <f t="shared" si="0"/>
        <v>81.38</v>
      </c>
      <c r="G21" s="122">
        <v>304</v>
      </c>
      <c r="H21" s="112">
        <f t="shared" si="1"/>
        <v>69.031999999999996</v>
      </c>
      <c r="I21" s="77" t="s">
        <v>55</v>
      </c>
      <c r="J21" s="77" t="s">
        <v>187</v>
      </c>
      <c r="K21" s="77" t="s">
        <v>56</v>
      </c>
    </row>
    <row r="22" spans="1:11" ht="21.95" customHeight="1" x14ac:dyDescent="0.15">
      <c r="A22" s="80">
        <v>19</v>
      </c>
      <c r="B22" s="88" t="s">
        <v>404</v>
      </c>
      <c r="C22" s="79" t="s">
        <v>405</v>
      </c>
      <c r="D22" s="126">
        <v>78.714285714285708</v>
      </c>
      <c r="E22" s="126">
        <v>79.599999999999994</v>
      </c>
      <c r="F22" s="113">
        <f t="shared" si="0"/>
        <v>78.97999999999999</v>
      </c>
      <c r="G22" s="122">
        <v>312</v>
      </c>
      <c r="H22" s="112">
        <f t="shared" si="1"/>
        <v>69.031999999999996</v>
      </c>
      <c r="I22" s="77" t="s">
        <v>55</v>
      </c>
      <c r="J22" s="77" t="s">
        <v>187</v>
      </c>
      <c r="K22" s="77" t="s">
        <v>56</v>
      </c>
    </row>
    <row r="23" spans="1:11" ht="21.95" customHeight="1" x14ac:dyDescent="0.15">
      <c r="A23" s="87">
        <v>20</v>
      </c>
      <c r="B23" s="88" t="s">
        <v>406</v>
      </c>
      <c r="C23" s="79" t="s">
        <v>407</v>
      </c>
      <c r="D23" s="126">
        <v>81.714285714285708</v>
      </c>
      <c r="E23" s="126">
        <v>82.2</v>
      </c>
      <c r="F23" s="113">
        <f>E23*0.3+D23*0.7</f>
        <v>81.859999999999985</v>
      </c>
      <c r="G23" s="122">
        <v>301</v>
      </c>
      <c r="H23" s="112">
        <f>G23/5*0.6+F23*0.4</f>
        <v>68.86399999999999</v>
      </c>
      <c r="I23" s="77" t="s">
        <v>55</v>
      </c>
      <c r="J23" s="77" t="s">
        <v>187</v>
      </c>
      <c r="K23" s="77" t="s">
        <v>56</v>
      </c>
    </row>
    <row r="24" spans="1:11" ht="21.95" customHeight="1" x14ac:dyDescent="0.15">
      <c r="A24" s="80">
        <v>21</v>
      </c>
      <c r="B24" s="88" t="s">
        <v>408</v>
      </c>
      <c r="C24" s="79" t="s">
        <v>409</v>
      </c>
      <c r="D24" s="126">
        <v>78.857142857142861</v>
      </c>
      <c r="E24" s="126">
        <v>83</v>
      </c>
      <c r="F24" s="113">
        <f t="shared" si="0"/>
        <v>80.099999999999994</v>
      </c>
      <c r="G24" s="122">
        <v>306</v>
      </c>
      <c r="H24" s="112">
        <f t="shared" si="1"/>
        <v>68.759999999999991</v>
      </c>
      <c r="I24" s="77" t="s">
        <v>55</v>
      </c>
      <c r="J24" s="77" t="s">
        <v>187</v>
      </c>
      <c r="K24" s="77" t="s">
        <v>56</v>
      </c>
    </row>
    <row r="25" spans="1:11" ht="21.95" customHeight="1" x14ac:dyDescent="0.15">
      <c r="A25" s="80">
        <v>22</v>
      </c>
      <c r="B25" s="88" t="s">
        <v>410</v>
      </c>
      <c r="C25" s="79" t="s">
        <v>411</v>
      </c>
      <c r="D25" s="126">
        <v>77.571428571428569</v>
      </c>
      <c r="E25" s="126">
        <v>73.599999999999994</v>
      </c>
      <c r="F25" s="113">
        <f t="shared" si="0"/>
        <v>76.38</v>
      </c>
      <c r="G25" s="122">
        <v>317</v>
      </c>
      <c r="H25" s="112">
        <f t="shared" si="1"/>
        <v>68.591999999999999</v>
      </c>
      <c r="I25" s="77" t="s">
        <v>55</v>
      </c>
      <c r="J25" s="77" t="s">
        <v>187</v>
      </c>
      <c r="K25" s="77" t="s">
        <v>56</v>
      </c>
    </row>
    <row r="26" spans="1:11" ht="21.95" customHeight="1" x14ac:dyDescent="0.15">
      <c r="A26" s="87">
        <v>23</v>
      </c>
      <c r="B26" s="88" t="s">
        <v>412</v>
      </c>
      <c r="C26" s="79" t="s">
        <v>413</v>
      </c>
      <c r="D26" s="126">
        <v>80.285714285714292</v>
      </c>
      <c r="E26" s="126">
        <v>81.8</v>
      </c>
      <c r="F26" s="113">
        <f t="shared" si="0"/>
        <v>80.740000000000009</v>
      </c>
      <c r="G26" s="122">
        <v>300</v>
      </c>
      <c r="H26" s="112">
        <f t="shared" si="1"/>
        <v>68.296000000000006</v>
      </c>
      <c r="I26" s="77" t="s">
        <v>55</v>
      </c>
      <c r="J26" s="77" t="s">
        <v>187</v>
      </c>
      <c r="K26" s="77" t="s">
        <v>56</v>
      </c>
    </row>
    <row r="27" spans="1:11" ht="21.95" customHeight="1" x14ac:dyDescent="0.15">
      <c r="A27" s="80">
        <v>24</v>
      </c>
      <c r="B27" s="88" t="s">
        <v>414</v>
      </c>
      <c r="C27" s="79" t="s">
        <v>415</v>
      </c>
      <c r="D27" s="126">
        <v>75.714285714285708</v>
      </c>
      <c r="E27" s="126">
        <v>81</v>
      </c>
      <c r="F27" s="113">
        <f t="shared" si="0"/>
        <v>77.3</v>
      </c>
      <c r="G27" s="122">
        <v>302</v>
      </c>
      <c r="H27" s="112">
        <f t="shared" si="1"/>
        <v>67.16</v>
      </c>
      <c r="I27" s="77" t="s">
        <v>55</v>
      </c>
      <c r="J27" s="77" t="s">
        <v>187</v>
      </c>
      <c r="K27" s="77" t="s">
        <v>56</v>
      </c>
    </row>
    <row r="28" spans="1:11" ht="21.95" customHeight="1" x14ac:dyDescent="0.15">
      <c r="A28" s="80">
        <v>25</v>
      </c>
      <c r="B28" s="88" t="s">
        <v>416</v>
      </c>
      <c r="C28" s="79" t="s">
        <v>417</v>
      </c>
      <c r="D28" s="126">
        <v>81</v>
      </c>
      <c r="E28" s="126">
        <v>77</v>
      </c>
      <c r="F28" s="113">
        <f t="shared" si="0"/>
        <v>79.8</v>
      </c>
      <c r="G28" s="122">
        <v>290</v>
      </c>
      <c r="H28" s="112">
        <f t="shared" si="1"/>
        <v>66.72</v>
      </c>
      <c r="I28" s="77" t="s">
        <v>55</v>
      </c>
      <c r="J28" s="77" t="s">
        <v>187</v>
      </c>
      <c r="K28" s="77" t="s">
        <v>56</v>
      </c>
    </row>
    <row r="29" spans="1:11" ht="21.95" customHeight="1" x14ac:dyDescent="0.15">
      <c r="A29" s="87">
        <v>26</v>
      </c>
      <c r="B29" s="88" t="s">
        <v>418</v>
      </c>
      <c r="C29" s="79" t="s">
        <v>419</v>
      </c>
      <c r="D29" s="126">
        <v>81.428571428571431</v>
      </c>
      <c r="E29" s="126">
        <v>72</v>
      </c>
      <c r="F29" s="113">
        <f t="shared" si="0"/>
        <v>78.599999999999994</v>
      </c>
      <c r="G29" s="122">
        <v>289</v>
      </c>
      <c r="H29" s="112">
        <f t="shared" si="1"/>
        <v>66.12</v>
      </c>
      <c r="I29" s="77" t="s">
        <v>55</v>
      </c>
      <c r="J29" s="77" t="s">
        <v>187</v>
      </c>
      <c r="K29" s="77" t="s">
        <v>56</v>
      </c>
    </row>
    <row r="30" spans="1:11" ht="21.95" customHeight="1" x14ac:dyDescent="0.15">
      <c r="A30" s="80">
        <v>27</v>
      </c>
      <c r="B30" s="88" t="s">
        <v>420</v>
      </c>
      <c r="C30" s="79" t="s">
        <v>421</v>
      </c>
      <c r="D30" s="126">
        <v>63.571428571428569</v>
      </c>
      <c r="E30" s="126">
        <v>67</v>
      </c>
      <c r="F30" s="113">
        <f t="shared" si="0"/>
        <v>64.599999999999994</v>
      </c>
      <c r="G30" s="122">
        <v>300</v>
      </c>
      <c r="H30" s="112">
        <f t="shared" si="1"/>
        <v>61.84</v>
      </c>
      <c r="I30" s="77" t="s">
        <v>163</v>
      </c>
      <c r="J30" s="79"/>
      <c r="K30" s="77" t="s">
        <v>56</v>
      </c>
    </row>
    <row r="31" spans="1:11" ht="21.95" customHeight="1" x14ac:dyDescent="0.15">
      <c r="A31" s="80">
        <v>28</v>
      </c>
      <c r="B31" s="88" t="s">
        <v>422</v>
      </c>
      <c r="C31" s="79" t="s">
        <v>423</v>
      </c>
      <c r="D31" s="126">
        <v>64.428571428571431</v>
      </c>
      <c r="E31" s="126">
        <v>61.4</v>
      </c>
      <c r="F31" s="113">
        <f t="shared" si="0"/>
        <v>63.519999999999996</v>
      </c>
      <c r="G31" s="122">
        <v>298</v>
      </c>
      <c r="H31" s="112">
        <f t="shared" si="1"/>
        <v>61.167999999999999</v>
      </c>
      <c r="I31" s="77" t="s">
        <v>163</v>
      </c>
      <c r="J31" s="79"/>
      <c r="K31" s="77" t="s">
        <v>56</v>
      </c>
    </row>
    <row r="32" spans="1:11" ht="21.95" customHeight="1" x14ac:dyDescent="0.15">
      <c r="A32" s="87">
        <v>29</v>
      </c>
      <c r="B32" s="88" t="s">
        <v>424</v>
      </c>
      <c r="C32" s="79" t="s">
        <v>425</v>
      </c>
      <c r="D32" s="126">
        <v>64</v>
      </c>
      <c r="E32" s="126">
        <v>63</v>
      </c>
      <c r="F32" s="113">
        <f t="shared" si="0"/>
        <v>63.699999999999996</v>
      </c>
      <c r="G32" s="122">
        <v>295</v>
      </c>
      <c r="H32" s="112">
        <f t="shared" si="1"/>
        <v>60.879999999999995</v>
      </c>
      <c r="I32" s="77" t="s">
        <v>168</v>
      </c>
      <c r="J32" s="79"/>
      <c r="K32" s="77" t="s">
        <v>56</v>
      </c>
    </row>
    <row r="33" spans="1:11" ht="21.95" customHeight="1" x14ac:dyDescent="0.15">
      <c r="A33" s="80">
        <v>30</v>
      </c>
      <c r="B33" s="88" t="s">
        <v>426</v>
      </c>
      <c r="C33" s="79" t="s">
        <v>427</v>
      </c>
      <c r="D33" s="126">
        <v>63.285714285714285</v>
      </c>
      <c r="E33" s="126">
        <v>61.8</v>
      </c>
      <c r="F33" s="113">
        <f t="shared" si="0"/>
        <v>62.839999999999996</v>
      </c>
      <c r="G33" s="122">
        <v>297</v>
      </c>
      <c r="H33" s="112">
        <f t="shared" si="1"/>
        <v>60.775999999999996</v>
      </c>
      <c r="I33" s="77" t="s">
        <v>168</v>
      </c>
      <c r="J33" s="79"/>
      <c r="K33" s="77" t="s">
        <v>56</v>
      </c>
    </row>
    <row r="34" spans="1:11" ht="21.95" customHeight="1" x14ac:dyDescent="0.15">
      <c r="A34" s="80">
        <v>31</v>
      </c>
      <c r="B34" s="88" t="s">
        <v>428</v>
      </c>
      <c r="C34" s="79" t="s">
        <v>429</v>
      </c>
      <c r="D34" s="126">
        <v>64.428571428571431</v>
      </c>
      <c r="E34" s="126">
        <v>63</v>
      </c>
      <c r="F34" s="113">
        <f t="shared" si="0"/>
        <v>64</v>
      </c>
      <c r="G34" s="122">
        <v>290</v>
      </c>
      <c r="H34" s="112">
        <f t="shared" si="1"/>
        <v>60.4</v>
      </c>
      <c r="I34" s="77" t="s">
        <v>168</v>
      </c>
      <c r="J34" s="79"/>
      <c r="K34" s="77" t="s">
        <v>56</v>
      </c>
    </row>
    <row r="35" spans="1:11" ht="21.95" customHeight="1" x14ac:dyDescent="0.15">
      <c r="A35" s="67" t="s">
        <v>30</v>
      </c>
    </row>
  </sheetData>
  <autoFilter ref="A3:K35" xr:uid="{00000000-0001-0000-0300-000000000000}">
    <sortState xmlns:xlrd2="http://schemas.microsoft.com/office/spreadsheetml/2017/richdata2" ref="A5:K35">
      <sortCondition descending="1" ref="H3:H35"/>
    </sortState>
  </autoFilter>
  <mergeCells count="2">
    <mergeCell ref="A1:K1"/>
    <mergeCell ref="A2:F2"/>
  </mergeCells>
  <phoneticPr fontId="17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topLeftCell="A13" workbookViewId="0">
      <selection activeCell="D26" sqref="D26"/>
    </sheetView>
  </sheetViews>
  <sheetFormatPr defaultColWidth="9" defaultRowHeight="15" x14ac:dyDescent="0.15"/>
  <cols>
    <col min="1" max="1" width="6" style="13" customWidth="1"/>
    <col min="2" max="2" width="16.5" style="24" customWidth="1"/>
    <col min="3" max="3" width="8" style="13" customWidth="1"/>
    <col min="4" max="5" width="8.75" style="70"/>
    <col min="6" max="6" width="8.75" style="59" customWidth="1"/>
    <col min="7" max="7" width="8.625" style="69" customWidth="1"/>
    <col min="8" max="8" width="8.625" style="75" customWidth="1"/>
    <col min="9" max="9" width="6.75" style="13" customWidth="1"/>
    <col min="10" max="10" width="15.375" style="13" customWidth="1"/>
    <col min="11" max="11" width="11.25" style="13" customWidth="1"/>
    <col min="12" max="16384" width="9" style="13"/>
  </cols>
  <sheetData>
    <row r="1" spans="1:11" s="11" customFormat="1" ht="26.1" customHeight="1" x14ac:dyDescent="0.25">
      <c r="A1" s="135" t="s">
        <v>719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7" customHeight="1" x14ac:dyDescent="0.25">
      <c r="A2" s="138" t="s">
        <v>31</v>
      </c>
      <c r="B2" s="138"/>
      <c r="C2" s="138"/>
      <c r="D2" s="138"/>
      <c r="E2" s="138"/>
      <c r="F2" s="138"/>
      <c r="G2" s="14"/>
      <c r="H2" s="20"/>
    </row>
    <row r="3" spans="1:11" s="11" customFormat="1" ht="40.5" customHeight="1" x14ac:dyDescent="0.25">
      <c r="A3" s="15" t="s">
        <v>20</v>
      </c>
      <c r="B3" s="16" t="s">
        <v>21</v>
      </c>
      <c r="C3" s="16" t="s">
        <v>22</v>
      </c>
      <c r="D3" s="21" t="s">
        <v>23</v>
      </c>
      <c r="E3" s="21" t="s">
        <v>24</v>
      </c>
      <c r="F3" s="17" t="s">
        <v>25</v>
      </c>
      <c r="G3" s="18" t="s">
        <v>26</v>
      </c>
      <c r="H3" s="21" t="s">
        <v>27</v>
      </c>
      <c r="I3" s="21" t="s">
        <v>28</v>
      </c>
      <c r="J3" s="22" t="s">
        <v>29</v>
      </c>
      <c r="K3" s="22" t="s">
        <v>11</v>
      </c>
    </row>
    <row r="4" spans="1:11" ht="19.5" customHeight="1" x14ac:dyDescent="0.15">
      <c r="A4" s="83">
        <v>1</v>
      </c>
      <c r="B4" s="81" t="s">
        <v>430</v>
      </c>
      <c r="C4" s="77" t="s">
        <v>431</v>
      </c>
      <c r="D4" s="112">
        <v>85</v>
      </c>
      <c r="E4" s="112">
        <v>87</v>
      </c>
      <c r="F4" s="119">
        <f>E4*0.3+D4*0.7</f>
        <v>85.6</v>
      </c>
      <c r="G4" s="121">
        <v>367</v>
      </c>
      <c r="H4" s="112">
        <f>G4/5*0.6+F4*0.4</f>
        <v>78.28</v>
      </c>
      <c r="I4" s="77" t="s">
        <v>55</v>
      </c>
      <c r="J4" s="77" t="s">
        <v>13</v>
      </c>
      <c r="K4" s="77" t="s">
        <v>56</v>
      </c>
    </row>
    <row r="5" spans="1:11" ht="19.5" customHeight="1" x14ac:dyDescent="0.15">
      <c r="A5" s="85">
        <v>2</v>
      </c>
      <c r="B5" s="81" t="s">
        <v>432</v>
      </c>
      <c r="C5" s="77" t="s">
        <v>433</v>
      </c>
      <c r="D5" s="112">
        <v>87</v>
      </c>
      <c r="E5" s="112">
        <v>83.8</v>
      </c>
      <c r="F5" s="119">
        <f t="shared" ref="F5:F33" si="0">E5*0.3+D5*0.7</f>
        <v>86.039999999999992</v>
      </c>
      <c r="G5" s="121">
        <v>357</v>
      </c>
      <c r="H5" s="112">
        <f t="shared" ref="H5:H33" si="1">G5/5*0.6+F5*0.4</f>
        <v>77.256</v>
      </c>
      <c r="I5" s="77" t="s">
        <v>55</v>
      </c>
      <c r="J5" s="77" t="s">
        <v>13</v>
      </c>
      <c r="K5" s="77" t="s">
        <v>56</v>
      </c>
    </row>
    <row r="6" spans="1:11" ht="19.5" customHeight="1" x14ac:dyDescent="0.15">
      <c r="A6" s="83">
        <v>3</v>
      </c>
      <c r="B6" s="81" t="s">
        <v>434</v>
      </c>
      <c r="C6" s="77" t="s">
        <v>435</v>
      </c>
      <c r="D6" s="120">
        <v>80.2</v>
      </c>
      <c r="E6" s="120">
        <v>78.400000000000006</v>
      </c>
      <c r="F6" s="119">
        <f t="shared" si="0"/>
        <v>79.66</v>
      </c>
      <c r="G6" s="122">
        <v>356</v>
      </c>
      <c r="H6" s="112">
        <f t="shared" si="1"/>
        <v>74.584000000000003</v>
      </c>
      <c r="I6" s="77" t="s">
        <v>55</v>
      </c>
      <c r="J6" s="77" t="s">
        <v>13</v>
      </c>
      <c r="K6" s="77" t="s">
        <v>56</v>
      </c>
    </row>
    <row r="7" spans="1:11" ht="19.5" customHeight="1" x14ac:dyDescent="0.15">
      <c r="A7" s="83">
        <v>4</v>
      </c>
      <c r="B7" s="90" t="s">
        <v>436</v>
      </c>
      <c r="C7" s="77" t="s">
        <v>437</v>
      </c>
      <c r="D7" s="120">
        <v>80.8</v>
      </c>
      <c r="E7" s="120">
        <v>78.8</v>
      </c>
      <c r="F7" s="119">
        <f t="shared" si="0"/>
        <v>80.199999999999989</v>
      </c>
      <c r="G7" s="122">
        <v>351</v>
      </c>
      <c r="H7" s="112">
        <f t="shared" si="1"/>
        <v>74.199999999999989</v>
      </c>
      <c r="I7" s="77" t="s">
        <v>55</v>
      </c>
      <c r="J7" s="77" t="s">
        <v>13</v>
      </c>
      <c r="K7" s="77" t="s">
        <v>56</v>
      </c>
    </row>
    <row r="8" spans="1:11" ht="19.5" customHeight="1" x14ac:dyDescent="0.15">
      <c r="A8" s="85">
        <v>5</v>
      </c>
      <c r="B8" s="118" t="s">
        <v>438</v>
      </c>
      <c r="C8" s="77" t="s">
        <v>439</v>
      </c>
      <c r="D8" s="112">
        <v>84.6</v>
      </c>
      <c r="E8" s="112">
        <v>84.6</v>
      </c>
      <c r="F8" s="119">
        <f t="shared" si="0"/>
        <v>84.6</v>
      </c>
      <c r="G8" s="121">
        <v>331</v>
      </c>
      <c r="H8" s="112">
        <f t="shared" si="1"/>
        <v>73.56</v>
      </c>
      <c r="I8" s="77" t="s">
        <v>55</v>
      </c>
      <c r="J8" s="77" t="s">
        <v>13</v>
      </c>
      <c r="K8" s="77" t="s">
        <v>56</v>
      </c>
    </row>
    <row r="9" spans="1:11" ht="19.5" customHeight="1" x14ac:dyDescent="0.15">
      <c r="A9" s="83">
        <v>6</v>
      </c>
      <c r="B9" s="118" t="s">
        <v>440</v>
      </c>
      <c r="C9" s="77" t="s">
        <v>441</v>
      </c>
      <c r="D9" s="112">
        <v>84.4</v>
      </c>
      <c r="E9" s="112">
        <v>81.400000000000006</v>
      </c>
      <c r="F9" s="119">
        <f t="shared" si="0"/>
        <v>83.5</v>
      </c>
      <c r="G9" s="121">
        <v>331</v>
      </c>
      <c r="H9" s="112">
        <f t="shared" si="1"/>
        <v>73.12</v>
      </c>
      <c r="I9" s="77" t="s">
        <v>55</v>
      </c>
      <c r="J9" s="77" t="s">
        <v>13</v>
      </c>
      <c r="K9" s="77" t="s">
        <v>56</v>
      </c>
    </row>
    <row r="10" spans="1:11" ht="19.5" customHeight="1" x14ac:dyDescent="0.15">
      <c r="A10" s="83">
        <v>7</v>
      </c>
      <c r="B10" s="118" t="s">
        <v>442</v>
      </c>
      <c r="C10" s="77" t="s">
        <v>443</v>
      </c>
      <c r="D10" s="112">
        <v>78</v>
      </c>
      <c r="E10" s="112">
        <v>79.8</v>
      </c>
      <c r="F10" s="119">
        <f t="shared" si="0"/>
        <v>78.539999999999992</v>
      </c>
      <c r="G10" s="121">
        <v>340</v>
      </c>
      <c r="H10" s="112">
        <f t="shared" si="1"/>
        <v>72.215999999999994</v>
      </c>
      <c r="I10" s="77" t="s">
        <v>55</v>
      </c>
      <c r="J10" s="77" t="s">
        <v>13</v>
      </c>
      <c r="K10" s="77" t="s">
        <v>56</v>
      </c>
    </row>
    <row r="11" spans="1:11" ht="19.5" customHeight="1" x14ac:dyDescent="0.15">
      <c r="A11" s="85">
        <v>8</v>
      </c>
      <c r="B11" s="118" t="s">
        <v>444</v>
      </c>
      <c r="C11" s="77" t="s">
        <v>445</v>
      </c>
      <c r="D11" s="112">
        <v>84.4</v>
      </c>
      <c r="E11" s="112">
        <v>85.8</v>
      </c>
      <c r="F11" s="119">
        <f t="shared" si="0"/>
        <v>84.82</v>
      </c>
      <c r="G11" s="121">
        <v>317</v>
      </c>
      <c r="H11" s="112">
        <f t="shared" si="1"/>
        <v>71.967999999999989</v>
      </c>
      <c r="I11" s="77" t="s">
        <v>55</v>
      </c>
      <c r="J11" s="77" t="s">
        <v>13</v>
      </c>
      <c r="K11" s="77" t="s">
        <v>56</v>
      </c>
    </row>
    <row r="12" spans="1:11" ht="19.5" customHeight="1" x14ac:dyDescent="0.15">
      <c r="A12" s="83">
        <v>9</v>
      </c>
      <c r="B12" s="92" t="s">
        <v>446</v>
      </c>
      <c r="C12" s="77" t="s">
        <v>447</v>
      </c>
      <c r="D12" s="112">
        <v>82</v>
      </c>
      <c r="E12" s="112">
        <v>86.8</v>
      </c>
      <c r="F12" s="119">
        <f t="shared" si="0"/>
        <v>83.44</v>
      </c>
      <c r="G12" s="121">
        <v>316</v>
      </c>
      <c r="H12" s="112">
        <f t="shared" si="1"/>
        <v>71.295999999999992</v>
      </c>
      <c r="I12" s="77" t="s">
        <v>55</v>
      </c>
      <c r="J12" s="77" t="s">
        <v>13</v>
      </c>
      <c r="K12" s="77" t="s">
        <v>56</v>
      </c>
    </row>
    <row r="13" spans="1:11" ht="19.5" customHeight="1" x14ac:dyDescent="0.15">
      <c r="A13" s="83">
        <v>10</v>
      </c>
      <c r="B13" s="92" t="s">
        <v>448</v>
      </c>
      <c r="C13" s="77" t="s">
        <v>449</v>
      </c>
      <c r="D13" s="112">
        <v>81.400000000000006</v>
      </c>
      <c r="E13" s="112">
        <v>76.400000000000006</v>
      </c>
      <c r="F13" s="119">
        <f t="shared" si="0"/>
        <v>79.900000000000006</v>
      </c>
      <c r="G13" s="121">
        <v>327</v>
      </c>
      <c r="H13" s="112">
        <f t="shared" si="1"/>
        <v>71.2</v>
      </c>
      <c r="I13" s="77" t="s">
        <v>55</v>
      </c>
      <c r="J13" s="77" t="s">
        <v>13</v>
      </c>
      <c r="K13" s="77" t="s">
        <v>56</v>
      </c>
    </row>
    <row r="14" spans="1:11" ht="19.5" customHeight="1" x14ac:dyDescent="0.15">
      <c r="A14" s="85">
        <v>11</v>
      </c>
      <c r="B14" s="92" t="s">
        <v>450</v>
      </c>
      <c r="C14" s="77" t="s">
        <v>451</v>
      </c>
      <c r="D14" s="112">
        <v>83.6</v>
      </c>
      <c r="E14" s="112">
        <v>83.2</v>
      </c>
      <c r="F14" s="119">
        <f t="shared" si="0"/>
        <v>83.47999999999999</v>
      </c>
      <c r="G14" s="123">
        <v>313</v>
      </c>
      <c r="H14" s="112">
        <f t="shared" si="1"/>
        <v>70.951999999999998</v>
      </c>
      <c r="I14" s="77" t="s">
        <v>55</v>
      </c>
      <c r="J14" s="77" t="s">
        <v>13</v>
      </c>
      <c r="K14" s="77" t="s">
        <v>56</v>
      </c>
    </row>
    <row r="15" spans="1:11" ht="19.5" customHeight="1" x14ac:dyDescent="0.15">
      <c r="A15" s="83">
        <v>12</v>
      </c>
      <c r="B15" s="92" t="s">
        <v>452</v>
      </c>
      <c r="C15" s="77" t="s">
        <v>453</v>
      </c>
      <c r="D15" s="112">
        <v>77.2</v>
      </c>
      <c r="E15" s="112">
        <v>86.4</v>
      </c>
      <c r="F15" s="119">
        <f t="shared" si="0"/>
        <v>79.960000000000008</v>
      </c>
      <c r="G15" s="123">
        <v>324</v>
      </c>
      <c r="H15" s="112">
        <f t="shared" si="1"/>
        <v>70.864000000000004</v>
      </c>
      <c r="I15" s="77" t="s">
        <v>55</v>
      </c>
      <c r="J15" s="77" t="s">
        <v>13</v>
      </c>
      <c r="K15" s="77" t="s">
        <v>56</v>
      </c>
    </row>
    <row r="16" spans="1:11" ht="19.5" customHeight="1" x14ac:dyDescent="0.15">
      <c r="A16" s="83">
        <v>13</v>
      </c>
      <c r="B16" s="92" t="s">
        <v>454</v>
      </c>
      <c r="C16" s="77" t="s">
        <v>455</v>
      </c>
      <c r="D16" s="112">
        <v>82</v>
      </c>
      <c r="E16" s="112">
        <v>85.4</v>
      </c>
      <c r="F16" s="119">
        <f t="shared" si="0"/>
        <v>83.02</v>
      </c>
      <c r="G16" s="123">
        <v>312</v>
      </c>
      <c r="H16" s="112">
        <f t="shared" si="1"/>
        <v>70.647999999999996</v>
      </c>
      <c r="I16" s="77" t="s">
        <v>55</v>
      </c>
      <c r="J16" s="77" t="s">
        <v>13</v>
      </c>
      <c r="K16" s="77" t="s">
        <v>56</v>
      </c>
    </row>
    <row r="17" spans="1:11" ht="19.5" customHeight="1" x14ac:dyDescent="0.15">
      <c r="A17" s="85">
        <v>14</v>
      </c>
      <c r="B17" s="92" t="s">
        <v>456</v>
      </c>
      <c r="C17" s="77" t="s">
        <v>457</v>
      </c>
      <c r="D17" s="112">
        <v>78.400000000000006</v>
      </c>
      <c r="E17" s="112">
        <v>73.400000000000006</v>
      </c>
      <c r="F17" s="119">
        <f t="shared" si="0"/>
        <v>76.900000000000006</v>
      </c>
      <c r="G17" s="123">
        <v>329</v>
      </c>
      <c r="H17" s="112">
        <f t="shared" si="1"/>
        <v>70.240000000000009</v>
      </c>
      <c r="I17" s="77" t="s">
        <v>55</v>
      </c>
      <c r="J17" s="77" t="s">
        <v>13</v>
      </c>
      <c r="K17" s="77" t="s">
        <v>56</v>
      </c>
    </row>
    <row r="18" spans="1:11" ht="19.5" customHeight="1" x14ac:dyDescent="0.15">
      <c r="A18" s="83">
        <v>15</v>
      </c>
      <c r="B18" s="92" t="s">
        <v>458</v>
      </c>
      <c r="C18" s="77" t="s">
        <v>459</v>
      </c>
      <c r="D18" s="112">
        <v>77.2</v>
      </c>
      <c r="E18" s="112">
        <v>81.400000000000006</v>
      </c>
      <c r="F18" s="119">
        <f t="shared" si="0"/>
        <v>78.460000000000008</v>
      </c>
      <c r="G18" s="123">
        <v>320</v>
      </c>
      <c r="H18" s="112">
        <f t="shared" si="1"/>
        <v>69.784000000000006</v>
      </c>
      <c r="I18" s="77" t="s">
        <v>55</v>
      </c>
      <c r="J18" s="77" t="s">
        <v>13</v>
      </c>
      <c r="K18" s="77" t="s">
        <v>56</v>
      </c>
    </row>
    <row r="19" spans="1:11" ht="19.5" customHeight="1" x14ac:dyDescent="0.15">
      <c r="A19" s="83">
        <v>16</v>
      </c>
      <c r="B19" s="92" t="s">
        <v>460</v>
      </c>
      <c r="C19" s="77" t="s">
        <v>461</v>
      </c>
      <c r="D19" s="112">
        <v>79.400000000000006</v>
      </c>
      <c r="E19" s="112">
        <v>84</v>
      </c>
      <c r="F19" s="119">
        <f t="shared" si="0"/>
        <v>80.78</v>
      </c>
      <c r="G19" s="123">
        <v>312</v>
      </c>
      <c r="H19" s="112">
        <f t="shared" si="1"/>
        <v>69.75200000000001</v>
      </c>
      <c r="I19" s="77" t="s">
        <v>55</v>
      </c>
      <c r="J19" s="77" t="s">
        <v>13</v>
      </c>
      <c r="K19" s="77" t="s">
        <v>56</v>
      </c>
    </row>
    <row r="20" spans="1:11" ht="19.5" customHeight="1" x14ac:dyDescent="0.15">
      <c r="A20" s="85">
        <v>17</v>
      </c>
      <c r="B20" s="92" t="s">
        <v>462</v>
      </c>
      <c r="C20" s="77" t="s">
        <v>463</v>
      </c>
      <c r="D20" s="112">
        <v>79.8</v>
      </c>
      <c r="E20" s="112">
        <v>85.8</v>
      </c>
      <c r="F20" s="119">
        <f t="shared" si="0"/>
        <v>81.599999999999994</v>
      </c>
      <c r="G20" s="123">
        <v>307</v>
      </c>
      <c r="H20" s="112">
        <f t="shared" si="1"/>
        <v>69.47999999999999</v>
      </c>
      <c r="I20" s="77" t="s">
        <v>55</v>
      </c>
      <c r="J20" s="77" t="s">
        <v>13</v>
      </c>
      <c r="K20" s="77" t="s">
        <v>56</v>
      </c>
    </row>
    <row r="21" spans="1:11" ht="19.5" customHeight="1" x14ac:dyDescent="0.15">
      <c r="A21" s="83">
        <v>18</v>
      </c>
      <c r="B21" s="92" t="s">
        <v>464</v>
      </c>
      <c r="C21" s="77" t="s">
        <v>465</v>
      </c>
      <c r="D21" s="112">
        <v>80</v>
      </c>
      <c r="E21" s="112">
        <v>76</v>
      </c>
      <c r="F21" s="119">
        <f t="shared" si="0"/>
        <v>78.8</v>
      </c>
      <c r="G21" s="123">
        <v>316</v>
      </c>
      <c r="H21" s="112">
        <f t="shared" si="1"/>
        <v>69.44</v>
      </c>
      <c r="I21" s="77" t="s">
        <v>55</v>
      </c>
      <c r="J21" s="77" t="s">
        <v>13</v>
      </c>
      <c r="K21" s="77" t="s">
        <v>56</v>
      </c>
    </row>
    <row r="22" spans="1:11" ht="19.5" customHeight="1" x14ac:dyDescent="0.15">
      <c r="A22" s="83">
        <v>19</v>
      </c>
      <c r="B22" s="92" t="s">
        <v>466</v>
      </c>
      <c r="C22" s="77" t="s">
        <v>467</v>
      </c>
      <c r="D22" s="112">
        <v>81.599999999999994</v>
      </c>
      <c r="E22" s="112">
        <v>80.400000000000006</v>
      </c>
      <c r="F22" s="119">
        <f t="shared" si="0"/>
        <v>81.239999999999995</v>
      </c>
      <c r="G22" s="123">
        <v>306</v>
      </c>
      <c r="H22" s="112">
        <f t="shared" si="1"/>
        <v>69.216000000000008</v>
      </c>
      <c r="I22" s="77" t="s">
        <v>55</v>
      </c>
      <c r="J22" s="77" t="s">
        <v>13</v>
      </c>
      <c r="K22" s="77" t="s">
        <v>56</v>
      </c>
    </row>
    <row r="23" spans="1:11" ht="19.5" customHeight="1" x14ac:dyDescent="0.15">
      <c r="A23" s="85">
        <v>20</v>
      </c>
      <c r="B23" s="92" t="s">
        <v>468</v>
      </c>
      <c r="C23" s="77" t="s">
        <v>469</v>
      </c>
      <c r="D23" s="112">
        <v>84.8</v>
      </c>
      <c r="E23" s="112">
        <v>80</v>
      </c>
      <c r="F23" s="119">
        <f t="shared" si="0"/>
        <v>83.359999999999985</v>
      </c>
      <c r="G23" s="123">
        <v>297</v>
      </c>
      <c r="H23" s="112">
        <f t="shared" si="1"/>
        <v>68.983999999999995</v>
      </c>
      <c r="I23" s="77" t="s">
        <v>55</v>
      </c>
      <c r="J23" s="77" t="s">
        <v>13</v>
      </c>
      <c r="K23" s="77" t="s">
        <v>56</v>
      </c>
    </row>
    <row r="24" spans="1:11" ht="19.5" customHeight="1" x14ac:dyDescent="0.15">
      <c r="A24" s="83">
        <v>21</v>
      </c>
      <c r="B24" s="92" t="s">
        <v>470</v>
      </c>
      <c r="C24" s="77" t="s">
        <v>471</v>
      </c>
      <c r="D24" s="112">
        <v>84.8</v>
      </c>
      <c r="E24" s="112">
        <v>79.599999999999994</v>
      </c>
      <c r="F24" s="119">
        <f t="shared" si="0"/>
        <v>83.24</v>
      </c>
      <c r="G24" s="123">
        <v>297</v>
      </c>
      <c r="H24" s="112">
        <f t="shared" si="1"/>
        <v>68.936000000000007</v>
      </c>
      <c r="I24" s="77" t="s">
        <v>55</v>
      </c>
      <c r="J24" s="77" t="s">
        <v>13</v>
      </c>
      <c r="K24" s="77" t="s">
        <v>56</v>
      </c>
    </row>
    <row r="25" spans="1:11" ht="19.5" customHeight="1" x14ac:dyDescent="0.15">
      <c r="A25" s="83">
        <v>22</v>
      </c>
      <c r="B25" s="92" t="s">
        <v>472</v>
      </c>
      <c r="C25" s="77" t="s">
        <v>16</v>
      </c>
      <c r="D25" s="112">
        <v>81.8</v>
      </c>
      <c r="E25" s="112">
        <v>82.2</v>
      </c>
      <c r="F25" s="119">
        <f t="shared" si="0"/>
        <v>81.919999999999987</v>
      </c>
      <c r="G25" s="123">
        <v>301</v>
      </c>
      <c r="H25" s="112">
        <f t="shared" si="1"/>
        <v>68.887999999999991</v>
      </c>
      <c r="I25" s="77" t="s">
        <v>55</v>
      </c>
      <c r="J25" s="77" t="s">
        <v>13</v>
      </c>
      <c r="K25" s="77" t="s">
        <v>56</v>
      </c>
    </row>
    <row r="26" spans="1:11" ht="19.5" customHeight="1" x14ac:dyDescent="0.15">
      <c r="A26" s="85">
        <v>23</v>
      </c>
      <c r="B26" s="92" t="s">
        <v>473</v>
      </c>
      <c r="C26" s="77" t="s">
        <v>474</v>
      </c>
      <c r="D26" s="112">
        <v>82.8</v>
      </c>
      <c r="E26" s="112">
        <v>79.2</v>
      </c>
      <c r="F26" s="119">
        <f t="shared" si="0"/>
        <v>81.72</v>
      </c>
      <c r="G26" s="123">
        <v>298</v>
      </c>
      <c r="H26" s="112">
        <f t="shared" si="1"/>
        <v>68.448000000000008</v>
      </c>
      <c r="I26" s="77" t="s">
        <v>55</v>
      </c>
      <c r="J26" s="77" t="s">
        <v>13</v>
      </c>
      <c r="K26" s="77" t="s">
        <v>56</v>
      </c>
    </row>
    <row r="27" spans="1:11" ht="19.5" customHeight="1" x14ac:dyDescent="0.15">
      <c r="A27" s="83">
        <v>24</v>
      </c>
      <c r="B27" s="92" t="s">
        <v>475</v>
      </c>
      <c r="C27" s="77" t="s">
        <v>476</v>
      </c>
      <c r="D27" s="112">
        <v>79.8</v>
      </c>
      <c r="E27" s="112">
        <v>84.6</v>
      </c>
      <c r="F27" s="119">
        <f t="shared" si="0"/>
        <v>81.239999999999995</v>
      </c>
      <c r="G27" s="123">
        <v>299</v>
      </c>
      <c r="H27" s="112">
        <f t="shared" si="1"/>
        <v>68.376000000000005</v>
      </c>
      <c r="I27" s="77" t="s">
        <v>55</v>
      </c>
      <c r="J27" s="77" t="s">
        <v>13</v>
      </c>
      <c r="K27" s="77" t="s">
        <v>56</v>
      </c>
    </row>
    <row r="28" spans="1:11" ht="19.5" customHeight="1" x14ac:dyDescent="0.15">
      <c r="A28" s="83">
        <v>25</v>
      </c>
      <c r="B28" s="92" t="s">
        <v>477</v>
      </c>
      <c r="C28" s="77" t="s">
        <v>478</v>
      </c>
      <c r="D28" s="112">
        <v>76.8</v>
      </c>
      <c r="E28" s="112">
        <v>78.599999999999994</v>
      </c>
      <c r="F28" s="119">
        <f t="shared" si="0"/>
        <v>77.34</v>
      </c>
      <c r="G28" s="123">
        <v>311</v>
      </c>
      <c r="H28" s="112">
        <f t="shared" si="1"/>
        <v>68.256</v>
      </c>
      <c r="I28" s="77" t="s">
        <v>55</v>
      </c>
      <c r="J28" s="77" t="s">
        <v>13</v>
      </c>
      <c r="K28" s="77" t="s">
        <v>56</v>
      </c>
    </row>
    <row r="29" spans="1:11" ht="19.5" customHeight="1" x14ac:dyDescent="0.15">
      <c r="A29" s="85">
        <v>26</v>
      </c>
      <c r="B29" s="92" t="s">
        <v>479</v>
      </c>
      <c r="C29" s="77" t="s">
        <v>480</v>
      </c>
      <c r="D29" s="112">
        <v>79.599999999999994</v>
      </c>
      <c r="E29" s="112">
        <v>76.599999999999994</v>
      </c>
      <c r="F29" s="119">
        <f t="shared" si="0"/>
        <v>78.699999999999989</v>
      </c>
      <c r="G29" s="123">
        <v>304</v>
      </c>
      <c r="H29" s="112">
        <f t="shared" si="1"/>
        <v>67.959999999999994</v>
      </c>
      <c r="I29" s="77" t="s">
        <v>163</v>
      </c>
      <c r="J29" s="77"/>
      <c r="K29" s="77" t="s">
        <v>56</v>
      </c>
    </row>
    <row r="30" spans="1:11" ht="19.5" customHeight="1" x14ac:dyDescent="0.15">
      <c r="A30" s="83">
        <v>27</v>
      </c>
      <c r="B30" s="92" t="s">
        <v>481</v>
      </c>
      <c r="C30" s="77" t="s">
        <v>482</v>
      </c>
      <c r="D30" s="112">
        <v>76.599999999999994</v>
      </c>
      <c r="E30" s="112">
        <v>78</v>
      </c>
      <c r="F30" s="119">
        <f t="shared" si="0"/>
        <v>77.019999999999982</v>
      </c>
      <c r="G30" s="123">
        <v>309</v>
      </c>
      <c r="H30" s="112">
        <f t="shared" si="1"/>
        <v>67.887999999999991</v>
      </c>
      <c r="I30" s="77" t="s">
        <v>163</v>
      </c>
      <c r="J30" s="77"/>
      <c r="K30" s="77" t="s">
        <v>56</v>
      </c>
    </row>
    <row r="31" spans="1:11" ht="19.5" customHeight="1" x14ac:dyDescent="0.15">
      <c r="A31" s="83">
        <v>28</v>
      </c>
      <c r="B31" s="92" t="s">
        <v>483</v>
      </c>
      <c r="C31" s="77" t="s">
        <v>484</v>
      </c>
      <c r="D31" s="112">
        <v>81.8</v>
      </c>
      <c r="E31" s="112">
        <v>77</v>
      </c>
      <c r="F31" s="119">
        <f t="shared" si="0"/>
        <v>80.359999999999985</v>
      </c>
      <c r="G31" s="123">
        <v>297</v>
      </c>
      <c r="H31" s="112">
        <f t="shared" si="1"/>
        <v>67.783999999999992</v>
      </c>
      <c r="I31" s="77" t="s">
        <v>168</v>
      </c>
      <c r="J31" s="77"/>
      <c r="K31" s="77" t="s">
        <v>56</v>
      </c>
    </row>
    <row r="32" spans="1:11" ht="19.5" customHeight="1" x14ac:dyDescent="0.15">
      <c r="A32" s="85">
        <v>29</v>
      </c>
      <c r="B32" s="92" t="s">
        <v>485</v>
      </c>
      <c r="C32" s="77" t="s">
        <v>486</v>
      </c>
      <c r="D32" s="112">
        <v>75.2</v>
      </c>
      <c r="E32" s="112">
        <v>78.8</v>
      </c>
      <c r="F32" s="119">
        <f t="shared" si="0"/>
        <v>76.28</v>
      </c>
      <c r="G32" s="123">
        <v>308</v>
      </c>
      <c r="H32" s="112">
        <f t="shared" si="1"/>
        <v>67.472000000000008</v>
      </c>
      <c r="I32" s="77" t="s">
        <v>168</v>
      </c>
      <c r="J32" s="77"/>
      <c r="K32" s="77" t="s">
        <v>56</v>
      </c>
    </row>
    <row r="33" spans="1:11" ht="19.5" customHeight="1" x14ac:dyDescent="0.15">
      <c r="A33" s="83">
        <v>30</v>
      </c>
      <c r="B33" s="92" t="s">
        <v>487</v>
      </c>
      <c r="C33" s="77" t="s">
        <v>488</v>
      </c>
      <c r="D33" s="112">
        <v>74.8</v>
      </c>
      <c r="E33" s="112">
        <v>76.8</v>
      </c>
      <c r="F33" s="119">
        <f t="shared" si="0"/>
        <v>75.399999999999991</v>
      </c>
      <c r="G33" s="123">
        <v>298</v>
      </c>
      <c r="H33" s="112">
        <f t="shared" si="1"/>
        <v>65.919999999999987</v>
      </c>
      <c r="I33" s="77" t="s">
        <v>168</v>
      </c>
      <c r="J33" s="77"/>
      <c r="K33" s="77" t="s">
        <v>56</v>
      </c>
    </row>
    <row r="34" spans="1:11" x14ac:dyDescent="0.15">
      <c r="A34" s="67" t="s">
        <v>30</v>
      </c>
      <c r="B34" s="66"/>
      <c r="C34" s="67"/>
      <c r="D34" s="67"/>
      <c r="E34" s="67"/>
      <c r="F34" s="67"/>
      <c r="G34" s="66"/>
      <c r="H34" s="67"/>
      <c r="I34" s="67"/>
      <c r="J34" s="67"/>
      <c r="K34" s="67"/>
    </row>
    <row r="35" spans="1:11" ht="19.5" customHeight="1" x14ac:dyDescent="0.15"/>
    <row r="36" spans="1:11" ht="19.5" customHeight="1" x14ac:dyDescent="0.15"/>
  </sheetData>
  <autoFilter ref="A3:K34" xr:uid="{00000000-0001-0000-0400-000000000000}">
    <sortState xmlns:xlrd2="http://schemas.microsoft.com/office/spreadsheetml/2017/richdata2" ref="A5:K34">
      <sortCondition descending="1" ref="H3:H34"/>
    </sortState>
  </autoFilter>
  <mergeCells count="2">
    <mergeCell ref="A1:K1"/>
    <mergeCell ref="A2:F2"/>
  </mergeCells>
  <phoneticPr fontId="17" type="noConversion"/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topLeftCell="A13" workbookViewId="0">
      <selection activeCell="F25" sqref="F25"/>
    </sheetView>
  </sheetViews>
  <sheetFormatPr defaultColWidth="9" defaultRowHeight="21.95" customHeight="1" x14ac:dyDescent="0.15"/>
  <cols>
    <col min="1" max="1" width="5.125" style="13" customWidth="1"/>
    <col min="2" max="2" width="18.25" style="24" customWidth="1"/>
    <col min="3" max="3" width="8.25" style="13" customWidth="1"/>
    <col min="4" max="4" width="8.375" style="59" customWidth="1"/>
    <col min="5" max="5" width="8.625" style="59" customWidth="1"/>
    <col min="6" max="6" width="8.375" style="59" customWidth="1"/>
    <col min="7" max="7" width="8.375" style="60" customWidth="1"/>
    <col min="8" max="8" width="7.875" style="59" customWidth="1"/>
    <col min="9" max="9" width="7" style="13" customWidth="1"/>
    <col min="10" max="10" width="11.625" style="13" customWidth="1"/>
    <col min="11" max="11" width="10.875" style="13" customWidth="1"/>
    <col min="12" max="16384" width="9" style="13"/>
  </cols>
  <sheetData>
    <row r="1" spans="1:11" s="11" customFormat="1" ht="21.95" customHeight="1" x14ac:dyDescent="0.25">
      <c r="A1" s="139" t="s">
        <v>718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1.95" customHeight="1" x14ac:dyDescent="0.25">
      <c r="A2" s="138" t="s">
        <v>32</v>
      </c>
      <c r="B2" s="138"/>
      <c r="C2" s="138"/>
      <c r="D2" s="138"/>
      <c r="E2" s="138"/>
      <c r="F2" s="138"/>
      <c r="G2" s="14"/>
      <c r="H2" s="23"/>
    </row>
    <row r="3" spans="1:11" s="11" customFormat="1" ht="44.1" customHeight="1" x14ac:dyDescent="0.25">
      <c r="A3" s="15" t="s">
        <v>20</v>
      </c>
      <c r="B3" s="15" t="s">
        <v>21</v>
      </c>
      <c r="C3" s="16" t="s">
        <v>22</v>
      </c>
      <c r="D3" s="17" t="s">
        <v>23</v>
      </c>
      <c r="E3" s="17" t="s">
        <v>24</v>
      </c>
      <c r="F3" s="17" t="s">
        <v>25</v>
      </c>
      <c r="G3" s="18" t="s">
        <v>26</v>
      </c>
      <c r="H3" s="17" t="s">
        <v>27</v>
      </c>
      <c r="I3" s="17" t="s">
        <v>28</v>
      </c>
      <c r="J3" s="22" t="s">
        <v>29</v>
      </c>
      <c r="K3" s="22" t="s">
        <v>11</v>
      </c>
    </row>
    <row r="4" spans="1:11" s="11" customFormat="1" ht="21.95" customHeight="1" x14ac:dyDescent="0.25">
      <c r="A4" s="94">
        <v>1</v>
      </c>
      <c r="B4" s="86" t="s">
        <v>489</v>
      </c>
      <c r="C4" s="116" t="s">
        <v>490</v>
      </c>
      <c r="D4" s="112">
        <v>86.4</v>
      </c>
      <c r="E4" s="112">
        <v>87.6</v>
      </c>
      <c r="F4" s="112">
        <f>D4*0.7+E4*0.3</f>
        <v>86.759999999999991</v>
      </c>
      <c r="G4" s="115">
        <v>380</v>
      </c>
      <c r="H4" s="112">
        <f>G4/5*0.6+F4*0.4</f>
        <v>80.304000000000002</v>
      </c>
      <c r="I4" s="116" t="s">
        <v>55</v>
      </c>
      <c r="J4" s="116" t="s">
        <v>187</v>
      </c>
      <c r="K4" s="117" t="s">
        <v>14</v>
      </c>
    </row>
    <row r="5" spans="1:11" s="11" customFormat="1" ht="21.95" customHeight="1" x14ac:dyDescent="0.25">
      <c r="A5" s="93">
        <v>2</v>
      </c>
      <c r="B5" s="86" t="s">
        <v>491</v>
      </c>
      <c r="C5" s="116" t="s">
        <v>492</v>
      </c>
      <c r="D5" s="112">
        <v>80.8</v>
      </c>
      <c r="E5" s="112">
        <v>80.2</v>
      </c>
      <c r="F5" s="112">
        <f t="shared" ref="F5:F31" si="0">D5*0.7+E5*0.3</f>
        <v>80.61999999999999</v>
      </c>
      <c r="G5" s="115">
        <v>379</v>
      </c>
      <c r="H5" s="112">
        <f t="shared" ref="H5:H31" si="1">G5/5*0.6+F5*0.4</f>
        <v>77.727999999999994</v>
      </c>
      <c r="I5" s="116" t="s">
        <v>55</v>
      </c>
      <c r="J5" s="116" t="s">
        <v>187</v>
      </c>
      <c r="K5" s="117" t="s">
        <v>14</v>
      </c>
    </row>
    <row r="6" spans="1:11" s="11" customFormat="1" ht="21.95" customHeight="1" x14ac:dyDescent="0.25">
      <c r="A6" s="94">
        <v>3</v>
      </c>
      <c r="B6" s="86" t="s">
        <v>493</v>
      </c>
      <c r="C6" s="116" t="s">
        <v>494</v>
      </c>
      <c r="D6" s="112">
        <v>87.2</v>
      </c>
      <c r="E6" s="112">
        <v>83.2</v>
      </c>
      <c r="F6" s="112">
        <f t="shared" si="0"/>
        <v>86</v>
      </c>
      <c r="G6" s="115">
        <v>350</v>
      </c>
      <c r="H6" s="112">
        <f t="shared" si="1"/>
        <v>76.400000000000006</v>
      </c>
      <c r="I6" s="116" t="s">
        <v>55</v>
      </c>
      <c r="J6" s="116" t="s">
        <v>187</v>
      </c>
      <c r="K6" s="117" t="s">
        <v>14</v>
      </c>
    </row>
    <row r="7" spans="1:11" s="11" customFormat="1" ht="21.95" customHeight="1" x14ac:dyDescent="0.25">
      <c r="A7" s="94">
        <v>4</v>
      </c>
      <c r="B7" s="86" t="s">
        <v>495</v>
      </c>
      <c r="C7" s="116" t="s">
        <v>496</v>
      </c>
      <c r="D7" s="112">
        <v>86.8</v>
      </c>
      <c r="E7" s="112">
        <v>81.400000000000006</v>
      </c>
      <c r="F7" s="112">
        <f t="shared" si="0"/>
        <v>85.179999999999993</v>
      </c>
      <c r="G7" s="115">
        <v>348</v>
      </c>
      <c r="H7" s="112">
        <f t="shared" si="1"/>
        <v>75.831999999999994</v>
      </c>
      <c r="I7" s="116" t="s">
        <v>55</v>
      </c>
      <c r="J7" s="116" t="s">
        <v>187</v>
      </c>
      <c r="K7" s="117" t="s">
        <v>14</v>
      </c>
    </row>
    <row r="8" spans="1:11" s="11" customFormat="1" ht="21.95" customHeight="1" x14ac:dyDescent="0.25">
      <c r="A8" s="93">
        <v>5</v>
      </c>
      <c r="B8" s="86" t="s">
        <v>497</v>
      </c>
      <c r="C8" s="116" t="s">
        <v>498</v>
      </c>
      <c r="D8" s="112">
        <v>83</v>
      </c>
      <c r="E8" s="112">
        <v>77.8</v>
      </c>
      <c r="F8" s="112">
        <f t="shared" si="0"/>
        <v>81.44</v>
      </c>
      <c r="G8" s="115">
        <v>353</v>
      </c>
      <c r="H8" s="112">
        <f t="shared" si="1"/>
        <v>74.935999999999993</v>
      </c>
      <c r="I8" s="116" t="s">
        <v>55</v>
      </c>
      <c r="J8" s="116" t="s">
        <v>187</v>
      </c>
      <c r="K8" s="117" t="s">
        <v>14</v>
      </c>
    </row>
    <row r="9" spans="1:11" s="11" customFormat="1" ht="21.95" customHeight="1" x14ac:dyDescent="0.25">
      <c r="A9" s="94">
        <v>6</v>
      </c>
      <c r="B9" s="86" t="s">
        <v>499</v>
      </c>
      <c r="C9" s="116" t="s">
        <v>500</v>
      </c>
      <c r="D9" s="112">
        <v>86</v>
      </c>
      <c r="E9" s="112">
        <v>82.2</v>
      </c>
      <c r="F9" s="112">
        <f t="shared" si="0"/>
        <v>84.86</v>
      </c>
      <c r="G9" s="115">
        <v>341</v>
      </c>
      <c r="H9" s="112">
        <f t="shared" si="1"/>
        <v>74.864000000000004</v>
      </c>
      <c r="I9" s="116" t="s">
        <v>55</v>
      </c>
      <c r="J9" s="116" t="s">
        <v>187</v>
      </c>
      <c r="K9" s="117" t="s">
        <v>14</v>
      </c>
    </row>
    <row r="10" spans="1:11" s="11" customFormat="1" ht="21.95" customHeight="1" x14ac:dyDescent="0.25">
      <c r="A10" s="94">
        <v>7</v>
      </c>
      <c r="B10" s="86" t="s">
        <v>501</v>
      </c>
      <c r="C10" s="116" t="s">
        <v>502</v>
      </c>
      <c r="D10" s="112">
        <v>81.599999999999994</v>
      </c>
      <c r="E10" s="112">
        <v>75.8</v>
      </c>
      <c r="F10" s="112">
        <f t="shared" si="0"/>
        <v>79.859999999999985</v>
      </c>
      <c r="G10" s="115">
        <v>350</v>
      </c>
      <c r="H10" s="112">
        <f t="shared" si="1"/>
        <v>73.943999999999988</v>
      </c>
      <c r="I10" s="116" t="s">
        <v>55</v>
      </c>
      <c r="J10" s="116" t="s">
        <v>187</v>
      </c>
      <c r="K10" s="117" t="s">
        <v>14</v>
      </c>
    </row>
    <row r="11" spans="1:11" s="11" customFormat="1" ht="21.95" customHeight="1" x14ac:dyDescent="0.25">
      <c r="A11" s="93">
        <v>8</v>
      </c>
      <c r="B11" s="86" t="s">
        <v>503</v>
      </c>
      <c r="C11" s="116" t="s">
        <v>504</v>
      </c>
      <c r="D11" s="112">
        <v>87</v>
      </c>
      <c r="E11" s="112">
        <v>77.599999999999994</v>
      </c>
      <c r="F11" s="112">
        <f t="shared" si="0"/>
        <v>84.179999999999993</v>
      </c>
      <c r="G11" s="115">
        <v>334</v>
      </c>
      <c r="H11" s="112">
        <f t="shared" si="1"/>
        <v>73.751999999999995</v>
      </c>
      <c r="I11" s="116" t="s">
        <v>55</v>
      </c>
      <c r="J11" s="116" t="s">
        <v>187</v>
      </c>
      <c r="K11" s="117" t="s">
        <v>14</v>
      </c>
    </row>
    <row r="12" spans="1:11" s="11" customFormat="1" ht="21.95" customHeight="1" x14ac:dyDescent="0.25">
      <c r="A12" s="94">
        <v>9</v>
      </c>
      <c r="B12" s="86" t="s">
        <v>505</v>
      </c>
      <c r="C12" s="116" t="s">
        <v>506</v>
      </c>
      <c r="D12" s="112">
        <v>87.6</v>
      </c>
      <c r="E12" s="112">
        <v>85.6</v>
      </c>
      <c r="F12" s="112">
        <f t="shared" si="0"/>
        <v>86.999999999999986</v>
      </c>
      <c r="G12" s="115">
        <v>324</v>
      </c>
      <c r="H12" s="112">
        <f t="shared" si="1"/>
        <v>73.679999999999993</v>
      </c>
      <c r="I12" s="116" t="s">
        <v>55</v>
      </c>
      <c r="J12" s="116" t="s">
        <v>187</v>
      </c>
      <c r="K12" s="117" t="s">
        <v>14</v>
      </c>
    </row>
    <row r="13" spans="1:11" s="11" customFormat="1" ht="21.95" customHeight="1" x14ac:dyDescent="0.25">
      <c r="A13" s="94">
        <v>10</v>
      </c>
      <c r="B13" s="88" t="s">
        <v>507</v>
      </c>
      <c r="C13" s="116" t="s">
        <v>508</v>
      </c>
      <c r="D13" s="112">
        <v>75.8</v>
      </c>
      <c r="E13" s="112">
        <v>88.2</v>
      </c>
      <c r="F13" s="112">
        <f t="shared" si="0"/>
        <v>79.52</v>
      </c>
      <c r="G13" s="115">
        <v>348</v>
      </c>
      <c r="H13" s="112">
        <f t="shared" si="1"/>
        <v>73.567999999999998</v>
      </c>
      <c r="I13" s="116" t="s">
        <v>55</v>
      </c>
      <c r="J13" s="116" t="s">
        <v>187</v>
      </c>
      <c r="K13" s="117" t="s">
        <v>14</v>
      </c>
    </row>
    <row r="14" spans="1:11" ht="21.95" customHeight="1" x14ac:dyDescent="0.15">
      <c r="A14" s="93">
        <v>11</v>
      </c>
      <c r="B14" s="86" t="s">
        <v>509</v>
      </c>
      <c r="C14" s="116" t="s">
        <v>510</v>
      </c>
      <c r="D14" s="112">
        <v>83.8</v>
      </c>
      <c r="E14" s="112">
        <v>79.400000000000006</v>
      </c>
      <c r="F14" s="112">
        <f t="shared" si="0"/>
        <v>82.47999999999999</v>
      </c>
      <c r="G14" s="115">
        <v>333</v>
      </c>
      <c r="H14" s="112">
        <f t="shared" si="1"/>
        <v>72.951999999999998</v>
      </c>
      <c r="I14" s="116" t="s">
        <v>55</v>
      </c>
      <c r="J14" s="116" t="s">
        <v>187</v>
      </c>
      <c r="K14" s="117" t="s">
        <v>14</v>
      </c>
    </row>
    <row r="15" spans="1:11" s="24" customFormat="1" ht="21.95" customHeight="1" x14ac:dyDescent="0.15">
      <c r="A15" s="94">
        <v>12</v>
      </c>
      <c r="B15" s="86" t="s">
        <v>511</v>
      </c>
      <c r="C15" s="116" t="s">
        <v>512</v>
      </c>
      <c r="D15" s="112">
        <v>88.2</v>
      </c>
      <c r="E15" s="112">
        <v>83</v>
      </c>
      <c r="F15" s="112">
        <f t="shared" si="0"/>
        <v>86.639999999999986</v>
      </c>
      <c r="G15" s="115">
        <v>305</v>
      </c>
      <c r="H15" s="112">
        <f t="shared" si="1"/>
        <v>71.256</v>
      </c>
      <c r="I15" s="116" t="s">
        <v>55</v>
      </c>
      <c r="J15" s="116" t="s">
        <v>187</v>
      </c>
      <c r="K15" s="117" t="s">
        <v>14</v>
      </c>
    </row>
    <row r="16" spans="1:11" s="24" customFormat="1" ht="21.95" customHeight="1" x14ac:dyDescent="0.15">
      <c r="A16" s="94">
        <v>13</v>
      </c>
      <c r="B16" s="86" t="s">
        <v>513</v>
      </c>
      <c r="C16" s="116" t="s">
        <v>514</v>
      </c>
      <c r="D16" s="112">
        <v>81.8</v>
      </c>
      <c r="E16" s="112">
        <v>77.400000000000006</v>
      </c>
      <c r="F16" s="112">
        <f t="shared" si="0"/>
        <v>80.47999999999999</v>
      </c>
      <c r="G16" s="115">
        <v>319</v>
      </c>
      <c r="H16" s="112">
        <f t="shared" si="1"/>
        <v>70.471999999999994</v>
      </c>
      <c r="I16" s="116" t="s">
        <v>55</v>
      </c>
      <c r="J16" s="116" t="s">
        <v>187</v>
      </c>
      <c r="K16" s="117" t="s">
        <v>14</v>
      </c>
    </row>
    <row r="17" spans="1:11" s="24" customFormat="1" ht="21.95" customHeight="1" x14ac:dyDescent="0.15">
      <c r="A17" s="93">
        <v>14</v>
      </c>
      <c r="B17" s="86" t="s">
        <v>515</v>
      </c>
      <c r="C17" s="116" t="s">
        <v>516</v>
      </c>
      <c r="D17" s="112">
        <v>83</v>
      </c>
      <c r="E17" s="112">
        <v>78.8</v>
      </c>
      <c r="F17" s="112">
        <f t="shared" si="0"/>
        <v>81.739999999999995</v>
      </c>
      <c r="G17" s="115">
        <v>314</v>
      </c>
      <c r="H17" s="112">
        <f t="shared" si="1"/>
        <v>70.376000000000005</v>
      </c>
      <c r="I17" s="116" t="s">
        <v>55</v>
      </c>
      <c r="J17" s="116" t="s">
        <v>187</v>
      </c>
      <c r="K17" s="117" t="s">
        <v>14</v>
      </c>
    </row>
    <row r="18" spans="1:11" s="24" customFormat="1" ht="21.95" customHeight="1" x14ac:dyDescent="0.15">
      <c r="A18" s="94">
        <v>15</v>
      </c>
      <c r="B18" s="88" t="s">
        <v>517</v>
      </c>
      <c r="C18" s="116" t="s">
        <v>518</v>
      </c>
      <c r="D18" s="112">
        <v>85.6</v>
      </c>
      <c r="E18" s="112">
        <v>80.8</v>
      </c>
      <c r="F18" s="112">
        <f t="shared" si="0"/>
        <v>84.16</v>
      </c>
      <c r="G18" s="115">
        <v>303</v>
      </c>
      <c r="H18" s="112">
        <f t="shared" si="1"/>
        <v>70.024000000000001</v>
      </c>
      <c r="I18" s="116" t="s">
        <v>55</v>
      </c>
      <c r="J18" s="116" t="s">
        <v>187</v>
      </c>
      <c r="K18" s="117" t="s">
        <v>14</v>
      </c>
    </row>
    <row r="19" spans="1:11" s="24" customFormat="1" ht="21.95" customHeight="1" x14ac:dyDescent="0.15">
      <c r="A19" s="94">
        <v>16</v>
      </c>
      <c r="B19" s="88" t="s">
        <v>519</v>
      </c>
      <c r="C19" s="116" t="s">
        <v>520</v>
      </c>
      <c r="D19" s="112">
        <v>86.2</v>
      </c>
      <c r="E19" s="112">
        <v>80.2</v>
      </c>
      <c r="F19" s="112">
        <f>D19*0.7+E19*0.3</f>
        <v>84.399999999999991</v>
      </c>
      <c r="G19" s="115">
        <v>302</v>
      </c>
      <c r="H19" s="112">
        <f t="shared" si="1"/>
        <v>70</v>
      </c>
      <c r="I19" s="116" t="s">
        <v>55</v>
      </c>
      <c r="J19" s="116" t="s">
        <v>187</v>
      </c>
      <c r="K19" s="117" t="s">
        <v>14</v>
      </c>
    </row>
    <row r="20" spans="1:11" s="24" customFormat="1" ht="21.95" customHeight="1" x14ac:dyDescent="0.15">
      <c r="A20" s="93">
        <v>17</v>
      </c>
      <c r="B20" s="86" t="s">
        <v>521</v>
      </c>
      <c r="C20" s="116" t="s">
        <v>522</v>
      </c>
      <c r="D20" s="112">
        <v>78</v>
      </c>
      <c r="E20" s="112">
        <v>80.2</v>
      </c>
      <c r="F20" s="112">
        <f t="shared" si="0"/>
        <v>78.66</v>
      </c>
      <c r="G20" s="115">
        <v>318</v>
      </c>
      <c r="H20" s="112">
        <f t="shared" si="1"/>
        <v>69.623999999999995</v>
      </c>
      <c r="I20" s="116" t="s">
        <v>55</v>
      </c>
      <c r="J20" s="116" t="s">
        <v>187</v>
      </c>
      <c r="K20" s="117" t="s">
        <v>14</v>
      </c>
    </row>
    <row r="21" spans="1:11" s="24" customFormat="1" ht="21.95" customHeight="1" x14ac:dyDescent="0.15">
      <c r="A21" s="94">
        <v>18</v>
      </c>
      <c r="B21" s="86" t="s">
        <v>523</v>
      </c>
      <c r="C21" s="116" t="s">
        <v>524</v>
      </c>
      <c r="D21" s="112">
        <v>81.599999999999994</v>
      </c>
      <c r="E21" s="112">
        <v>79.2</v>
      </c>
      <c r="F21" s="112">
        <f t="shared" si="0"/>
        <v>80.88</v>
      </c>
      <c r="G21" s="115">
        <v>310</v>
      </c>
      <c r="H21" s="112">
        <f t="shared" si="1"/>
        <v>69.551999999999992</v>
      </c>
      <c r="I21" s="116" t="s">
        <v>55</v>
      </c>
      <c r="J21" s="116" t="s">
        <v>187</v>
      </c>
      <c r="K21" s="117" t="s">
        <v>14</v>
      </c>
    </row>
    <row r="22" spans="1:11" s="24" customFormat="1" ht="21.95" customHeight="1" x14ac:dyDescent="0.15">
      <c r="A22" s="94">
        <v>19</v>
      </c>
      <c r="B22" s="86" t="s">
        <v>525</v>
      </c>
      <c r="C22" s="116" t="s">
        <v>526</v>
      </c>
      <c r="D22" s="112">
        <v>73</v>
      </c>
      <c r="E22" s="112">
        <v>67</v>
      </c>
      <c r="F22" s="112">
        <f t="shared" si="0"/>
        <v>71.199999999999989</v>
      </c>
      <c r="G22" s="115">
        <v>342</v>
      </c>
      <c r="H22" s="112">
        <f t="shared" si="1"/>
        <v>69.52</v>
      </c>
      <c r="I22" s="116" t="s">
        <v>55</v>
      </c>
      <c r="J22" s="116" t="s">
        <v>187</v>
      </c>
      <c r="K22" s="117" t="s">
        <v>14</v>
      </c>
    </row>
    <row r="23" spans="1:11" s="24" customFormat="1" ht="21.95" customHeight="1" x14ac:dyDescent="0.15">
      <c r="A23" s="93">
        <v>20</v>
      </c>
      <c r="B23" s="86" t="s">
        <v>527</v>
      </c>
      <c r="C23" s="116" t="s">
        <v>528</v>
      </c>
      <c r="D23" s="112">
        <v>75.8</v>
      </c>
      <c r="E23" s="112">
        <v>74.2</v>
      </c>
      <c r="F23" s="112">
        <f t="shared" si="0"/>
        <v>75.319999999999993</v>
      </c>
      <c r="G23" s="115">
        <v>328</v>
      </c>
      <c r="H23" s="112">
        <f t="shared" si="1"/>
        <v>69.488</v>
      </c>
      <c r="I23" s="116" t="s">
        <v>55</v>
      </c>
      <c r="J23" s="116" t="s">
        <v>187</v>
      </c>
      <c r="K23" s="117" t="s">
        <v>14</v>
      </c>
    </row>
    <row r="24" spans="1:11" s="24" customFormat="1" ht="21.95" customHeight="1" x14ac:dyDescent="0.15">
      <c r="A24" s="94">
        <v>21</v>
      </c>
      <c r="B24" s="86" t="s">
        <v>529</v>
      </c>
      <c r="C24" s="116" t="s">
        <v>530</v>
      </c>
      <c r="D24" s="112">
        <v>84.2</v>
      </c>
      <c r="E24" s="112">
        <v>73</v>
      </c>
      <c r="F24" s="112">
        <f t="shared" si="0"/>
        <v>80.84</v>
      </c>
      <c r="G24" s="115">
        <v>305</v>
      </c>
      <c r="H24" s="112">
        <f t="shared" si="1"/>
        <v>68.936000000000007</v>
      </c>
      <c r="I24" s="116" t="s">
        <v>55</v>
      </c>
      <c r="J24" s="116" t="s">
        <v>187</v>
      </c>
      <c r="K24" s="117" t="s">
        <v>14</v>
      </c>
    </row>
    <row r="25" spans="1:11" s="24" customFormat="1" ht="21.95" customHeight="1" x14ac:dyDescent="0.15">
      <c r="A25" s="94">
        <v>22</v>
      </c>
      <c r="B25" s="86" t="s">
        <v>531</v>
      </c>
      <c r="C25" s="116" t="s">
        <v>532</v>
      </c>
      <c r="D25" s="112">
        <v>80.599999999999994</v>
      </c>
      <c r="E25" s="112">
        <v>74.400000000000006</v>
      </c>
      <c r="F25" s="112">
        <f t="shared" si="0"/>
        <v>78.739999999999995</v>
      </c>
      <c r="G25" s="115">
        <v>305</v>
      </c>
      <c r="H25" s="112">
        <f t="shared" si="1"/>
        <v>68.096000000000004</v>
      </c>
      <c r="I25" s="116" t="s">
        <v>55</v>
      </c>
      <c r="J25" s="116" t="s">
        <v>187</v>
      </c>
      <c r="K25" s="117" t="s">
        <v>14</v>
      </c>
    </row>
    <row r="26" spans="1:11" s="24" customFormat="1" ht="21.95" customHeight="1" x14ac:dyDescent="0.15">
      <c r="A26" s="93">
        <v>23</v>
      </c>
      <c r="B26" s="86" t="s">
        <v>533</v>
      </c>
      <c r="C26" s="116" t="s">
        <v>534</v>
      </c>
      <c r="D26" s="112">
        <v>75.2</v>
      </c>
      <c r="E26" s="112">
        <v>80.2</v>
      </c>
      <c r="F26" s="112">
        <f t="shared" si="0"/>
        <v>76.7</v>
      </c>
      <c r="G26" s="115">
        <v>310</v>
      </c>
      <c r="H26" s="112">
        <f t="shared" si="1"/>
        <v>67.88</v>
      </c>
      <c r="I26" s="116" t="s">
        <v>55</v>
      </c>
      <c r="J26" s="116" t="s">
        <v>187</v>
      </c>
      <c r="K26" s="117" t="s">
        <v>14</v>
      </c>
    </row>
    <row r="27" spans="1:11" s="24" customFormat="1" ht="21.95" customHeight="1" x14ac:dyDescent="0.15">
      <c r="A27" s="94">
        <v>24</v>
      </c>
      <c r="B27" s="86" t="s">
        <v>535</v>
      </c>
      <c r="C27" s="116" t="s">
        <v>536</v>
      </c>
      <c r="D27" s="112">
        <v>75.8</v>
      </c>
      <c r="E27" s="112">
        <v>82.6</v>
      </c>
      <c r="F27" s="112">
        <f t="shared" si="0"/>
        <v>77.839999999999989</v>
      </c>
      <c r="G27" s="115">
        <v>304</v>
      </c>
      <c r="H27" s="112">
        <f t="shared" si="1"/>
        <v>67.615999999999985</v>
      </c>
      <c r="I27" s="77" t="s">
        <v>163</v>
      </c>
      <c r="J27" s="116"/>
      <c r="K27" s="117" t="s">
        <v>14</v>
      </c>
    </row>
    <row r="28" spans="1:11" s="24" customFormat="1" ht="21.95" customHeight="1" x14ac:dyDescent="0.15">
      <c r="A28" s="94">
        <v>25</v>
      </c>
      <c r="B28" s="86" t="s">
        <v>537</v>
      </c>
      <c r="C28" s="116" t="s">
        <v>538</v>
      </c>
      <c r="D28" s="112">
        <v>80.8</v>
      </c>
      <c r="E28" s="112">
        <v>69.8</v>
      </c>
      <c r="F28" s="112">
        <f t="shared" si="0"/>
        <v>77.5</v>
      </c>
      <c r="G28" s="115">
        <v>302</v>
      </c>
      <c r="H28" s="112">
        <f t="shared" si="1"/>
        <v>67.239999999999995</v>
      </c>
      <c r="I28" s="77" t="s">
        <v>163</v>
      </c>
      <c r="J28" s="116"/>
      <c r="K28" s="117" t="s">
        <v>14</v>
      </c>
    </row>
    <row r="29" spans="1:11" ht="21.95" customHeight="1" x14ac:dyDescent="0.15">
      <c r="A29" s="93">
        <v>26</v>
      </c>
      <c r="B29" s="86" t="s">
        <v>539</v>
      </c>
      <c r="C29" s="116" t="s">
        <v>540</v>
      </c>
      <c r="D29" s="112">
        <v>76</v>
      </c>
      <c r="E29" s="112">
        <v>82.6</v>
      </c>
      <c r="F29" s="112">
        <f t="shared" si="0"/>
        <v>77.97999999999999</v>
      </c>
      <c r="G29" s="115">
        <v>299</v>
      </c>
      <c r="H29" s="112">
        <f t="shared" si="1"/>
        <v>67.071999999999989</v>
      </c>
      <c r="I29" s="117" t="s">
        <v>168</v>
      </c>
      <c r="J29" s="116"/>
      <c r="K29" s="117" t="s">
        <v>14</v>
      </c>
    </row>
    <row r="30" spans="1:11" ht="20.25" customHeight="1" x14ac:dyDescent="0.15">
      <c r="A30" s="94">
        <v>27</v>
      </c>
      <c r="B30" s="86" t="s">
        <v>541</v>
      </c>
      <c r="C30" s="116" t="s">
        <v>542</v>
      </c>
      <c r="D30" s="112">
        <v>75.8</v>
      </c>
      <c r="E30" s="112">
        <v>77.8</v>
      </c>
      <c r="F30" s="112">
        <f t="shared" si="0"/>
        <v>76.399999999999991</v>
      </c>
      <c r="G30" s="115">
        <v>301</v>
      </c>
      <c r="H30" s="112">
        <f t="shared" si="1"/>
        <v>66.679999999999993</v>
      </c>
      <c r="I30" s="117" t="s">
        <v>168</v>
      </c>
      <c r="J30" s="116"/>
      <c r="K30" s="117" t="s">
        <v>14</v>
      </c>
    </row>
    <row r="31" spans="1:11" ht="21.95" customHeight="1" x14ac:dyDescent="0.15">
      <c r="A31" s="94">
        <v>28</v>
      </c>
      <c r="B31" s="86" t="s">
        <v>543</v>
      </c>
      <c r="C31" s="116" t="s">
        <v>544</v>
      </c>
      <c r="D31" s="112">
        <v>70.2</v>
      </c>
      <c r="E31" s="112">
        <v>72.599999999999994</v>
      </c>
      <c r="F31" s="112">
        <f t="shared" si="0"/>
        <v>70.92</v>
      </c>
      <c r="G31" s="115">
        <v>299</v>
      </c>
      <c r="H31" s="112">
        <f t="shared" si="1"/>
        <v>64.24799999999999</v>
      </c>
      <c r="I31" s="117" t="s">
        <v>168</v>
      </c>
      <c r="J31" s="116"/>
      <c r="K31" s="117" t="s">
        <v>14</v>
      </c>
    </row>
    <row r="32" spans="1:11" ht="21.95" customHeight="1" x14ac:dyDescent="0.15">
      <c r="A32" s="67" t="s">
        <v>30</v>
      </c>
    </row>
  </sheetData>
  <autoFilter ref="A3:K32" xr:uid="{00000000-0001-0000-0500-000000000000}">
    <sortState xmlns:xlrd2="http://schemas.microsoft.com/office/spreadsheetml/2017/richdata2" ref="A5:K32">
      <sortCondition descending="1" ref="H3:H32"/>
    </sortState>
  </autoFilter>
  <mergeCells count="2">
    <mergeCell ref="A1:K1"/>
    <mergeCell ref="A2:F2"/>
  </mergeCells>
  <phoneticPr fontId="17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workbookViewId="0">
      <selection activeCell="E10" sqref="E10"/>
    </sheetView>
  </sheetViews>
  <sheetFormatPr defaultColWidth="9" defaultRowHeight="15" x14ac:dyDescent="0.15"/>
  <cols>
    <col min="1" max="1" width="6" style="13" customWidth="1"/>
    <col min="2" max="2" width="16.5" style="24" customWidth="1"/>
    <col min="3" max="3" width="8" style="13" customWidth="1"/>
    <col min="4" max="5" width="9.375" style="59"/>
    <col min="6" max="6" width="8.625" style="59" customWidth="1"/>
    <col min="7" max="7" width="8.625" style="69" customWidth="1"/>
    <col min="8" max="8" width="8.625" style="70" customWidth="1"/>
    <col min="9" max="9" width="6.625" style="13" customWidth="1"/>
    <col min="10" max="10" width="15.375" style="13" customWidth="1"/>
    <col min="11" max="11" width="11.125" style="13" customWidth="1"/>
    <col min="12" max="16384" width="9" style="13"/>
  </cols>
  <sheetData>
    <row r="1" spans="1:11" s="11" customFormat="1" ht="26.1" customHeight="1" x14ac:dyDescent="0.25">
      <c r="A1" s="135" t="s">
        <v>719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7" customHeight="1" x14ac:dyDescent="0.25">
      <c r="A2" s="71" t="s">
        <v>33</v>
      </c>
      <c r="B2" s="72"/>
      <c r="C2" s="72"/>
      <c r="D2" s="72"/>
      <c r="E2" s="72"/>
      <c r="F2" s="72"/>
      <c r="G2" s="14"/>
      <c r="H2" s="20"/>
    </row>
    <row r="3" spans="1:11" s="11" customFormat="1" ht="40.5" customHeight="1" x14ac:dyDescent="0.25">
      <c r="A3" s="61" t="s">
        <v>1</v>
      </c>
      <c r="B3" s="61" t="s">
        <v>2</v>
      </c>
      <c r="C3" s="62" t="s">
        <v>3</v>
      </c>
      <c r="D3" s="63" t="s">
        <v>4</v>
      </c>
      <c r="E3" s="63" t="s">
        <v>5</v>
      </c>
      <c r="F3" s="63" t="s">
        <v>6</v>
      </c>
      <c r="G3" s="64" t="s">
        <v>7</v>
      </c>
      <c r="H3" s="73" t="s">
        <v>8</v>
      </c>
      <c r="I3" s="73" t="s">
        <v>9</v>
      </c>
      <c r="J3" s="68" t="s">
        <v>10</v>
      </c>
      <c r="K3" s="68" t="s">
        <v>11</v>
      </c>
    </row>
    <row r="4" spans="1:11" s="11" customFormat="1" ht="19.5" customHeight="1" x14ac:dyDescent="0.25">
      <c r="A4" s="76">
        <v>1</v>
      </c>
      <c r="B4" s="82" t="s">
        <v>701</v>
      </c>
      <c r="C4" s="82" t="s">
        <v>702</v>
      </c>
      <c r="D4" s="113">
        <v>85.17</v>
      </c>
      <c r="E4" s="113">
        <v>85.5</v>
      </c>
      <c r="F4" s="9">
        <f>(D4*0.7+E4*0.3)</f>
        <v>85.269000000000005</v>
      </c>
      <c r="G4" s="114">
        <v>322</v>
      </c>
      <c r="H4" s="112">
        <f t="shared" ref="H4:H13" si="0">(G4/5)*0.6+F4*0.4</f>
        <v>72.747600000000006</v>
      </c>
      <c r="I4" s="95" t="s">
        <v>55</v>
      </c>
      <c r="J4" s="82" t="s">
        <v>52</v>
      </c>
      <c r="K4" s="82" t="s">
        <v>56</v>
      </c>
    </row>
    <row r="5" spans="1:11" s="11" customFormat="1" ht="19.5" customHeight="1" x14ac:dyDescent="0.25">
      <c r="A5" s="76">
        <v>2</v>
      </c>
      <c r="B5" s="82" t="s">
        <v>703</v>
      </c>
      <c r="C5" s="82" t="s">
        <v>704</v>
      </c>
      <c r="D5" s="113">
        <v>87</v>
      </c>
      <c r="E5" s="113">
        <v>88.67</v>
      </c>
      <c r="F5" s="9">
        <f t="shared" ref="F5:F13" si="1">(D5*0.7+E5*0.3)</f>
        <v>87.501000000000005</v>
      </c>
      <c r="G5" s="114">
        <v>296</v>
      </c>
      <c r="H5" s="112">
        <f t="shared" si="0"/>
        <v>70.520400000000009</v>
      </c>
      <c r="I5" s="95" t="s">
        <v>55</v>
      </c>
      <c r="J5" s="82" t="s">
        <v>52</v>
      </c>
      <c r="K5" s="82" t="s">
        <v>56</v>
      </c>
    </row>
    <row r="6" spans="1:11" s="11" customFormat="1" ht="19.5" customHeight="1" x14ac:dyDescent="0.25">
      <c r="A6" s="76">
        <v>3</v>
      </c>
      <c r="B6" s="82" t="s">
        <v>705</v>
      </c>
      <c r="C6" s="82" t="s">
        <v>706</v>
      </c>
      <c r="D6" s="113">
        <v>86.17</v>
      </c>
      <c r="E6" s="113">
        <v>86.5</v>
      </c>
      <c r="F6" s="9">
        <f t="shared" si="1"/>
        <v>86.268999999999991</v>
      </c>
      <c r="G6" s="114">
        <v>297</v>
      </c>
      <c r="H6" s="112">
        <f t="shared" si="0"/>
        <v>70.147599999999997</v>
      </c>
      <c r="I6" s="95" t="s">
        <v>55</v>
      </c>
      <c r="J6" s="82" t="s">
        <v>52</v>
      </c>
      <c r="K6" s="82" t="s">
        <v>56</v>
      </c>
    </row>
    <row r="7" spans="1:11" s="11" customFormat="1" ht="19.5" customHeight="1" x14ac:dyDescent="0.25">
      <c r="A7" s="76">
        <v>4</v>
      </c>
      <c r="B7" s="82" t="s">
        <v>707</v>
      </c>
      <c r="C7" s="82" t="s">
        <v>708</v>
      </c>
      <c r="D7" s="113">
        <v>85.83</v>
      </c>
      <c r="E7" s="113">
        <v>87.83</v>
      </c>
      <c r="F7" s="9">
        <f t="shared" si="1"/>
        <v>86.429999999999993</v>
      </c>
      <c r="G7" s="114">
        <v>293</v>
      </c>
      <c r="H7" s="112">
        <f t="shared" si="0"/>
        <v>69.731999999999999</v>
      </c>
      <c r="I7" s="95" t="s">
        <v>55</v>
      </c>
      <c r="J7" s="82" t="s">
        <v>52</v>
      </c>
      <c r="K7" s="82" t="s">
        <v>56</v>
      </c>
    </row>
    <row r="8" spans="1:11" s="11" customFormat="1" ht="19.5" customHeight="1" x14ac:dyDescent="0.25">
      <c r="A8" s="76">
        <v>5</v>
      </c>
      <c r="B8" s="82" t="s">
        <v>709</v>
      </c>
      <c r="C8" s="82" t="s">
        <v>710</v>
      </c>
      <c r="D8" s="113">
        <v>85.83</v>
      </c>
      <c r="E8" s="113">
        <v>86.83</v>
      </c>
      <c r="F8" s="9">
        <f t="shared" si="1"/>
        <v>86.13</v>
      </c>
      <c r="G8" s="114">
        <v>291</v>
      </c>
      <c r="H8" s="112">
        <f t="shared" si="0"/>
        <v>69.372</v>
      </c>
      <c r="I8" s="95" t="s">
        <v>55</v>
      </c>
      <c r="J8" s="82" t="s">
        <v>52</v>
      </c>
      <c r="K8" s="82" t="s">
        <v>56</v>
      </c>
    </row>
    <row r="9" spans="1:11" s="11" customFormat="1" ht="19.5" customHeight="1" x14ac:dyDescent="0.25">
      <c r="A9" s="76">
        <v>6</v>
      </c>
      <c r="B9" s="82" t="s">
        <v>711</v>
      </c>
      <c r="C9" s="82" t="s">
        <v>712</v>
      </c>
      <c r="D9" s="113">
        <v>85.67</v>
      </c>
      <c r="E9" s="113">
        <v>85</v>
      </c>
      <c r="F9" s="9">
        <f t="shared" si="1"/>
        <v>85.468999999999994</v>
      </c>
      <c r="G9" s="114">
        <v>293</v>
      </c>
      <c r="H9" s="112">
        <f t="shared" si="0"/>
        <v>69.3476</v>
      </c>
      <c r="I9" s="95" t="s">
        <v>55</v>
      </c>
      <c r="J9" s="82" t="s">
        <v>52</v>
      </c>
      <c r="K9" s="82" t="s">
        <v>56</v>
      </c>
    </row>
    <row r="10" spans="1:11" s="11" customFormat="1" ht="19.5" customHeight="1" x14ac:dyDescent="0.25">
      <c r="A10" s="76">
        <v>7</v>
      </c>
      <c r="B10" s="82" t="s">
        <v>713</v>
      </c>
      <c r="C10" s="82" t="s">
        <v>714</v>
      </c>
      <c r="D10" s="113">
        <v>83.83</v>
      </c>
      <c r="E10" s="113">
        <v>85.33</v>
      </c>
      <c r="F10" s="9">
        <f t="shared" si="1"/>
        <v>84.28</v>
      </c>
      <c r="G10" s="114">
        <v>294</v>
      </c>
      <c r="H10" s="112">
        <f t="shared" si="0"/>
        <v>68.99199999999999</v>
      </c>
      <c r="I10" s="95" t="s">
        <v>55</v>
      </c>
      <c r="J10" s="82" t="s">
        <v>52</v>
      </c>
      <c r="K10" s="82" t="s">
        <v>56</v>
      </c>
    </row>
    <row r="11" spans="1:11" s="11" customFormat="1" ht="19.5" customHeight="1" x14ac:dyDescent="0.25">
      <c r="A11" s="76">
        <v>8</v>
      </c>
      <c r="B11" s="82" t="s">
        <v>715</v>
      </c>
      <c r="C11" s="82" t="s">
        <v>716</v>
      </c>
      <c r="D11" s="113">
        <v>84.5</v>
      </c>
      <c r="E11" s="113">
        <v>84</v>
      </c>
      <c r="F11" s="9">
        <f t="shared" si="1"/>
        <v>84.35</v>
      </c>
      <c r="G11" s="114">
        <v>291</v>
      </c>
      <c r="H11" s="112">
        <f t="shared" si="0"/>
        <v>68.66</v>
      </c>
      <c r="I11" s="95" t="s">
        <v>55</v>
      </c>
      <c r="J11" s="82" t="s">
        <v>52</v>
      </c>
      <c r="K11" s="82" t="s">
        <v>56</v>
      </c>
    </row>
    <row r="12" spans="1:11" ht="19.5" customHeight="1" x14ac:dyDescent="0.15">
      <c r="A12" s="76">
        <v>9</v>
      </c>
      <c r="B12" s="82" t="s">
        <v>588</v>
      </c>
      <c r="C12" s="82" t="s">
        <v>589</v>
      </c>
      <c r="D12" s="113">
        <v>75.17</v>
      </c>
      <c r="E12" s="113">
        <v>73.67</v>
      </c>
      <c r="F12" s="9">
        <f t="shared" si="1"/>
        <v>74.72</v>
      </c>
      <c r="G12" s="114">
        <v>292</v>
      </c>
      <c r="H12" s="112">
        <f t="shared" si="0"/>
        <v>64.927999999999997</v>
      </c>
      <c r="I12" s="95" t="s">
        <v>163</v>
      </c>
      <c r="J12" s="82"/>
      <c r="K12" s="82" t="s">
        <v>56</v>
      </c>
    </row>
    <row r="13" spans="1:11" ht="19.5" customHeight="1" x14ac:dyDescent="0.15">
      <c r="A13" s="76">
        <v>10</v>
      </c>
      <c r="B13" s="82" t="s">
        <v>586</v>
      </c>
      <c r="C13" s="82" t="s">
        <v>587</v>
      </c>
      <c r="D13" s="113">
        <v>74.83</v>
      </c>
      <c r="E13" s="113">
        <v>74.5</v>
      </c>
      <c r="F13" s="9">
        <f t="shared" si="1"/>
        <v>74.730999999999995</v>
      </c>
      <c r="G13" s="114">
        <v>291</v>
      </c>
      <c r="H13" s="112">
        <f t="shared" si="0"/>
        <v>64.812399999999997</v>
      </c>
      <c r="I13" s="95" t="s">
        <v>163</v>
      </c>
      <c r="J13" s="82"/>
      <c r="K13" s="82" t="s">
        <v>56</v>
      </c>
    </row>
    <row r="14" spans="1:11" ht="19.5" customHeight="1" x14ac:dyDescent="0.15">
      <c r="A14" s="67" t="s">
        <v>30</v>
      </c>
    </row>
  </sheetData>
  <autoFilter ref="A3:K14" xr:uid="{00000000-0001-0000-0600-000000000000}">
    <sortState xmlns:xlrd2="http://schemas.microsoft.com/office/spreadsheetml/2017/richdata2" ref="A5:K14">
      <sortCondition descending="1" ref="H3:H14"/>
    </sortState>
  </autoFilter>
  <mergeCells count="1">
    <mergeCell ref="A1:K1"/>
  </mergeCells>
  <phoneticPr fontId="17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3"/>
  <sheetViews>
    <sheetView workbookViewId="0">
      <selection activeCell="G12" sqref="G12"/>
    </sheetView>
  </sheetViews>
  <sheetFormatPr defaultColWidth="9" defaultRowHeight="21.95" customHeight="1" x14ac:dyDescent="0.15"/>
  <cols>
    <col min="1" max="1" width="5.125" style="13" customWidth="1"/>
    <col min="2" max="2" width="18.125" style="24" customWidth="1"/>
    <col min="3" max="3" width="8.125" style="13" customWidth="1"/>
    <col min="4" max="4" width="8.375" style="59" customWidth="1"/>
    <col min="5" max="5" width="8.625" style="59" customWidth="1"/>
    <col min="6" max="6" width="8.375" style="59" customWidth="1"/>
    <col min="7" max="7" width="8.375" style="60" customWidth="1"/>
    <col min="8" max="8" width="7.875" style="59" customWidth="1"/>
    <col min="9" max="9" width="7" style="13" customWidth="1"/>
    <col min="10" max="10" width="11.5" style="13" customWidth="1"/>
    <col min="11" max="11" width="15.625" style="13" customWidth="1"/>
    <col min="12" max="16384" width="9" style="13"/>
  </cols>
  <sheetData>
    <row r="1" spans="1:11" s="11" customFormat="1" ht="21.95" customHeight="1" x14ac:dyDescent="0.25">
      <c r="A1" s="135" t="s">
        <v>718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s="11" customFormat="1" ht="21.95" customHeight="1" x14ac:dyDescent="0.25">
      <c r="A2" s="137" t="s">
        <v>33</v>
      </c>
      <c r="B2" s="138"/>
      <c r="C2" s="138"/>
      <c r="D2" s="138"/>
      <c r="E2" s="138"/>
      <c r="F2" s="138"/>
      <c r="G2" s="14"/>
      <c r="H2" s="23"/>
    </row>
    <row r="3" spans="1:11" s="11" customFormat="1" ht="44.1" customHeight="1" x14ac:dyDescent="0.25">
      <c r="A3" s="61" t="s">
        <v>1</v>
      </c>
      <c r="B3" s="61" t="s">
        <v>2</v>
      </c>
      <c r="C3" s="62" t="s">
        <v>3</v>
      </c>
      <c r="D3" s="63" t="s">
        <v>4</v>
      </c>
      <c r="E3" s="63" t="s">
        <v>5</v>
      </c>
      <c r="F3" s="63" t="s">
        <v>6</v>
      </c>
      <c r="G3" s="64" t="s">
        <v>7</v>
      </c>
      <c r="H3" s="63" t="s">
        <v>8</v>
      </c>
      <c r="I3" s="63" t="s">
        <v>9</v>
      </c>
      <c r="J3" s="68" t="s">
        <v>10</v>
      </c>
      <c r="K3" s="68" t="s">
        <v>11</v>
      </c>
    </row>
    <row r="4" spans="1:11" s="11" customFormat="1" ht="21.95" customHeight="1" x14ac:dyDescent="0.25">
      <c r="A4" s="96">
        <v>1</v>
      </c>
      <c r="B4" s="82" t="s">
        <v>558</v>
      </c>
      <c r="C4" s="82" t="s">
        <v>559</v>
      </c>
      <c r="D4" s="107">
        <v>86.6</v>
      </c>
      <c r="E4" s="107">
        <v>88.4</v>
      </c>
      <c r="F4" s="108">
        <f t="shared" ref="F4:F22" si="0">(D4*0.7+E4*0.3)</f>
        <v>87.139999999999986</v>
      </c>
      <c r="G4" s="109">
        <v>366</v>
      </c>
      <c r="H4" s="110">
        <f t="shared" ref="H4:H22" si="1">(G4/5)*0.6+F4*0.4</f>
        <v>78.775999999999996</v>
      </c>
      <c r="I4" s="82" t="s">
        <v>55</v>
      </c>
      <c r="J4" s="82" t="s">
        <v>187</v>
      </c>
      <c r="K4" s="82" t="s">
        <v>56</v>
      </c>
    </row>
    <row r="5" spans="1:11" s="11" customFormat="1" ht="21.95" customHeight="1" x14ac:dyDescent="0.25">
      <c r="A5" s="94">
        <v>2</v>
      </c>
      <c r="B5" s="82" t="s">
        <v>574</v>
      </c>
      <c r="C5" s="82" t="s">
        <v>575</v>
      </c>
      <c r="D5" s="107">
        <v>86.4</v>
      </c>
      <c r="E5" s="107">
        <v>86.2</v>
      </c>
      <c r="F5" s="108">
        <f t="shared" si="0"/>
        <v>86.34</v>
      </c>
      <c r="G5" s="109">
        <v>325</v>
      </c>
      <c r="H5" s="110">
        <f t="shared" si="1"/>
        <v>73.536000000000001</v>
      </c>
      <c r="I5" s="82" t="s">
        <v>55</v>
      </c>
      <c r="J5" s="82" t="s">
        <v>187</v>
      </c>
      <c r="K5" s="82" t="s">
        <v>56</v>
      </c>
    </row>
    <row r="6" spans="1:11" s="11" customFormat="1" ht="21.95" customHeight="1" x14ac:dyDescent="0.25">
      <c r="A6" s="93">
        <v>3</v>
      </c>
      <c r="B6" s="82" t="s">
        <v>562</v>
      </c>
      <c r="C6" s="82" t="s">
        <v>563</v>
      </c>
      <c r="D6" s="107">
        <v>86.4</v>
      </c>
      <c r="E6" s="107">
        <v>86</v>
      </c>
      <c r="F6" s="108">
        <f t="shared" si="0"/>
        <v>86.28</v>
      </c>
      <c r="G6" s="109">
        <v>300</v>
      </c>
      <c r="H6" s="110">
        <f t="shared" si="1"/>
        <v>70.512</v>
      </c>
      <c r="I6" s="82" t="s">
        <v>55</v>
      </c>
      <c r="J6" s="82" t="s">
        <v>187</v>
      </c>
      <c r="K6" s="82" t="s">
        <v>56</v>
      </c>
    </row>
    <row r="7" spans="1:11" s="11" customFormat="1" ht="21.95" customHeight="1" x14ac:dyDescent="0.25">
      <c r="A7" s="96">
        <v>4</v>
      </c>
      <c r="B7" s="82" t="s">
        <v>570</v>
      </c>
      <c r="C7" s="82" t="s">
        <v>571</v>
      </c>
      <c r="D7" s="107">
        <v>86</v>
      </c>
      <c r="E7" s="107">
        <v>85.4</v>
      </c>
      <c r="F7" s="108">
        <f t="shared" si="0"/>
        <v>85.82</v>
      </c>
      <c r="G7" s="109">
        <v>296</v>
      </c>
      <c r="H7" s="110">
        <f t="shared" si="1"/>
        <v>69.847999999999999</v>
      </c>
      <c r="I7" s="82" t="s">
        <v>55</v>
      </c>
      <c r="J7" s="82" t="s">
        <v>187</v>
      </c>
      <c r="K7" s="82" t="s">
        <v>56</v>
      </c>
    </row>
    <row r="8" spans="1:11" s="11" customFormat="1" ht="21.95" customHeight="1" x14ac:dyDescent="0.25">
      <c r="A8" s="94">
        <v>5</v>
      </c>
      <c r="B8" s="82" t="s">
        <v>556</v>
      </c>
      <c r="C8" s="82" t="s">
        <v>557</v>
      </c>
      <c r="D8" s="107">
        <v>86.6</v>
      </c>
      <c r="E8" s="107">
        <v>85.2</v>
      </c>
      <c r="F8" s="108">
        <f t="shared" si="0"/>
        <v>86.179999999999993</v>
      </c>
      <c r="G8" s="109">
        <v>294</v>
      </c>
      <c r="H8" s="110">
        <f t="shared" si="1"/>
        <v>69.751999999999995</v>
      </c>
      <c r="I8" s="82" t="s">
        <v>55</v>
      </c>
      <c r="J8" s="82" t="s">
        <v>187</v>
      </c>
      <c r="K8" s="82" t="s">
        <v>56</v>
      </c>
    </row>
    <row r="9" spans="1:11" s="11" customFormat="1" ht="21.95" customHeight="1" x14ac:dyDescent="0.25">
      <c r="A9" s="93">
        <v>6</v>
      </c>
      <c r="B9" s="82" t="s">
        <v>572</v>
      </c>
      <c r="C9" s="82" t="s">
        <v>573</v>
      </c>
      <c r="D9" s="107">
        <v>84.4</v>
      </c>
      <c r="E9" s="107">
        <v>84.8</v>
      </c>
      <c r="F9" s="108">
        <f t="shared" si="0"/>
        <v>84.52</v>
      </c>
      <c r="G9" s="109">
        <v>299</v>
      </c>
      <c r="H9" s="110">
        <f t="shared" si="1"/>
        <v>69.687999999999988</v>
      </c>
      <c r="I9" s="82" t="s">
        <v>55</v>
      </c>
      <c r="J9" s="82" t="s">
        <v>187</v>
      </c>
      <c r="K9" s="82" t="s">
        <v>56</v>
      </c>
    </row>
    <row r="10" spans="1:11" s="11" customFormat="1" ht="21.95" customHeight="1" x14ac:dyDescent="0.25">
      <c r="A10" s="96">
        <v>7</v>
      </c>
      <c r="B10" s="82" t="s">
        <v>584</v>
      </c>
      <c r="C10" s="82" t="s">
        <v>585</v>
      </c>
      <c r="D10" s="107">
        <v>85.4</v>
      </c>
      <c r="E10" s="107">
        <v>84.6</v>
      </c>
      <c r="F10" s="108">
        <f t="shared" si="0"/>
        <v>85.16</v>
      </c>
      <c r="G10" s="109">
        <v>295</v>
      </c>
      <c r="H10" s="110">
        <f t="shared" si="1"/>
        <v>69.463999999999999</v>
      </c>
      <c r="I10" s="82" t="s">
        <v>55</v>
      </c>
      <c r="J10" s="82" t="s">
        <v>187</v>
      </c>
      <c r="K10" s="82" t="s">
        <v>56</v>
      </c>
    </row>
    <row r="11" spans="1:11" s="11" customFormat="1" ht="21.95" customHeight="1" x14ac:dyDescent="0.25">
      <c r="A11" s="94">
        <v>8</v>
      </c>
      <c r="B11" s="82" t="s">
        <v>578</v>
      </c>
      <c r="C11" s="82" t="s">
        <v>579</v>
      </c>
      <c r="D11" s="107">
        <v>85.8</v>
      </c>
      <c r="E11" s="107">
        <v>86.4</v>
      </c>
      <c r="F11" s="108">
        <f t="shared" si="0"/>
        <v>85.97999999999999</v>
      </c>
      <c r="G11" s="109">
        <v>291</v>
      </c>
      <c r="H11" s="110">
        <f t="shared" si="1"/>
        <v>69.311999999999998</v>
      </c>
      <c r="I11" s="82" t="s">
        <v>55</v>
      </c>
      <c r="J11" s="82" t="s">
        <v>187</v>
      </c>
      <c r="K11" s="82" t="s">
        <v>56</v>
      </c>
    </row>
    <row r="12" spans="1:11" s="11" customFormat="1" ht="21.95" customHeight="1" x14ac:dyDescent="0.25">
      <c r="A12" s="93">
        <v>9</v>
      </c>
      <c r="B12" s="82" t="s">
        <v>576</v>
      </c>
      <c r="C12" s="82" t="s">
        <v>577</v>
      </c>
      <c r="D12" s="107">
        <v>84.4</v>
      </c>
      <c r="E12" s="107">
        <v>85</v>
      </c>
      <c r="F12" s="108">
        <f t="shared" si="0"/>
        <v>84.58</v>
      </c>
      <c r="G12" s="109">
        <v>293</v>
      </c>
      <c r="H12" s="110">
        <f t="shared" si="1"/>
        <v>68.99199999999999</v>
      </c>
      <c r="I12" s="82" t="s">
        <v>55</v>
      </c>
      <c r="J12" s="82" t="s">
        <v>187</v>
      </c>
      <c r="K12" s="82" t="s">
        <v>56</v>
      </c>
    </row>
    <row r="13" spans="1:11" ht="21.95" customHeight="1" x14ac:dyDescent="0.15">
      <c r="A13" s="96">
        <v>10</v>
      </c>
      <c r="B13" s="82" t="s">
        <v>552</v>
      </c>
      <c r="C13" s="82" t="s">
        <v>553</v>
      </c>
      <c r="D13" s="107">
        <v>83.4</v>
      </c>
      <c r="E13" s="107">
        <v>84.2</v>
      </c>
      <c r="F13" s="108">
        <f t="shared" si="0"/>
        <v>83.64</v>
      </c>
      <c r="G13" s="109">
        <v>296</v>
      </c>
      <c r="H13" s="110">
        <f t="shared" si="1"/>
        <v>68.975999999999999</v>
      </c>
      <c r="I13" s="82" t="s">
        <v>55</v>
      </c>
      <c r="J13" s="82" t="s">
        <v>187</v>
      </c>
      <c r="K13" s="82" t="s">
        <v>56</v>
      </c>
    </row>
    <row r="14" spans="1:11" ht="21.95" customHeight="1" x14ac:dyDescent="0.15">
      <c r="A14" s="94">
        <v>11</v>
      </c>
      <c r="B14" s="82" t="s">
        <v>548</v>
      </c>
      <c r="C14" s="82" t="s">
        <v>549</v>
      </c>
      <c r="D14" s="107">
        <v>83</v>
      </c>
      <c r="E14" s="107">
        <v>83.2</v>
      </c>
      <c r="F14" s="108">
        <f t="shared" si="0"/>
        <v>83.06</v>
      </c>
      <c r="G14" s="111">
        <v>296</v>
      </c>
      <c r="H14" s="110">
        <f t="shared" si="1"/>
        <v>68.744</v>
      </c>
      <c r="I14" s="82" t="s">
        <v>55</v>
      </c>
      <c r="J14" s="82" t="s">
        <v>187</v>
      </c>
      <c r="K14" s="82" t="s">
        <v>56</v>
      </c>
    </row>
    <row r="15" spans="1:11" ht="21.95" customHeight="1" x14ac:dyDescent="0.15">
      <c r="A15" s="93">
        <v>12</v>
      </c>
      <c r="B15" s="82" t="s">
        <v>582</v>
      </c>
      <c r="C15" s="82" t="s">
        <v>583</v>
      </c>
      <c r="D15" s="107">
        <v>84.4</v>
      </c>
      <c r="E15" s="107">
        <v>85.6</v>
      </c>
      <c r="F15" s="108">
        <f t="shared" si="0"/>
        <v>84.759999999999991</v>
      </c>
      <c r="G15" s="109">
        <v>290</v>
      </c>
      <c r="H15" s="110">
        <f t="shared" si="1"/>
        <v>68.703999999999994</v>
      </c>
      <c r="I15" s="82" t="s">
        <v>55</v>
      </c>
      <c r="J15" s="82" t="s">
        <v>187</v>
      </c>
      <c r="K15" s="82" t="s">
        <v>56</v>
      </c>
    </row>
    <row r="16" spans="1:11" ht="21.95" customHeight="1" x14ac:dyDescent="0.15">
      <c r="A16" s="96">
        <v>13</v>
      </c>
      <c r="B16" s="82" t="s">
        <v>566</v>
      </c>
      <c r="C16" s="82" t="s">
        <v>567</v>
      </c>
      <c r="D16" s="107">
        <v>84.2</v>
      </c>
      <c r="E16" s="107">
        <v>84.8</v>
      </c>
      <c r="F16" s="108">
        <f t="shared" si="0"/>
        <v>84.38</v>
      </c>
      <c r="G16" s="109">
        <v>289</v>
      </c>
      <c r="H16" s="110">
        <f t="shared" si="1"/>
        <v>68.432000000000002</v>
      </c>
      <c r="I16" s="82" t="s">
        <v>55</v>
      </c>
      <c r="J16" s="82" t="s">
        <v>187</v>
      </c>
      <c r="K16" s="82" t="s">
        <v>56</v>
      </c>
    </row>
    <row r="17" spans="1:11" ht="21.95" customHeight="1" x14ac:dyDescent="0.15">
      <c r="A17" s="94">
        <v>14</v>
      </c>
      <c r="B17" s="82" t="s">
        <v>580</v>
      </c>
      <c r="C17" s="82" t="s">
        <v>581</v>
      </c>
      <c r="D17" s="107">
        <v>83.8</v>
      </c>
      <c r="E17" s="107">
        <v>83.4</v>
      </c>
      <c r="F17" s="108">
        <f t="shared" si="0"/>
        <v>83.679999999999993</v>
      </c>
      <c r="G17" s="109">
        <v>291</v>
      </c>
      <c r="H17" s="110">
        <f t="shared" si="1"/>
        <v>68.391999999999996</v>
      </c>
      <c r="I17" s="82" t="s">
        <v>55</v>
      </c>
      <c r="J17" s="82" t="s">
        <v>187</v>
      </c>
      <c r="K17" s="82" t="s">
        <v>56</v>
      </c>
    </row>
    <row r="18" spans="1:11" ht="21.95" customHeight="1" x14ac:dyDescent="0.15">
      <c r="A18" s="93">
        <v>15</v>
      </c>
      <c r="B18" s="82" t="s">
        <v>568</v>
      </c>
      <c r="C18" s="82" t="s">
        <v>569</v>
      </c>
      <c r="D18" s="107">
        <v>81.599999999999994</v>
      </c>
      <c r="E18" s="107">
        <v>82</v>
      </c>
      <c r="F18" s="108">
        <f t="shared" si="0"/>
        <v>81.719999999999985</v>
      </c>
      <c r="G18" s="109">
        <v>297</v>
      </c>
      <c r="H18" s="110">
        <f t="shared" si="1"/>
        <v>68.328000000000003</v>
      </c>
      <c r="I18" s="82" t="s">
        <v>55</v>
      </c>
      <c r="J18" s="82" t="s">
        <v>187</v>
      </c>
      <c r="K18" s="82" t="s">
        <v>56</v>
      </c>
    </row>
    <row r="19" spans="1:11" ht="21.95" customHeight="1" x14ac:dyDescent="0.15">
      <c r="A19" s="96">
        <v>16</v>
      </c>
      <c r="B19" s="82" t="s">
        <v>560</v>
      </c>
      <c r="C19" s="82" t="s">
        <v>561</v>
      </c>
      <c r="D19" s="107">
        <v>83.2</v>
      </c>
      <c r="E19" s="107">
        <v>83.4</v>
      </c>
      <c r="F19" s="108">
        <f t="shared" si="0"/>
        <v>83.259999999999991</v>
      </c>
      <c r="G19" s="109">
        <v>289</v>
      </c>
      <c r="H19" s="110">
        <f t="shared" si="1"/>
        <v>67.983999999999995</v>
      </c>
      <c r="I19" s="82" t="s">
        <v>55</v>
      </c>
      <c r="J19" s="82" t="s">
        <v>187</v>
      </c>
      <c r="K19" s="82" t="s">
        <v>56</v>
      </c>
    </row>
    <row r="20" spans="1:11" ht="21.95" customHeight="1" x14ac:dyDescent="0.15">
      <c r="A20" s="94">
        <v>17</v>
      </c>
      <c r="B20" s="82" t="s">
        <v>564</v>
      </c>
      <c r="C20" s="82" t="s">
        <v>565</v>
      </c>
      <c r="D20" s="107">
        <v>76</v>
      </c>
      <c r="E20" s="107">
        <v>75.400000000000006</v>
      </c>
      <c r="F20" s="108">
        <f t="shared" si="0"/>
        <v>75.819999999999993</v>
      </c>
      <c r="G20" s="111">
        <v>293</v>
      </c>
      <c r="H20" s="110">
        <f t="shared" si="1"/>
        <v>65.488</v>
      </c>
      <c r="I20" s="82" t="s">
        <v>163</v>
      </c>
      <c r="J20" s="82"/>
      <c r="K20" s="82" t="s">
        <v>56</v>
      </c>
    </row>
    <row r="21" spans="1:11" ht="21.95" customHeight="1" x14ac:dyDescent="0.15">
      <c r="A21" s="93">
        <v>18</v>
      </c>
      <c r="B21" s="82" t="s">
        <v>554</v>
      </c>
      <c r="C21" s="82" t="s">
        <v>555</v>
      </c>
      <c r="D21" s="107">
        <v>73</v>
      </c>
      <c r="E21" s="107">
        <v>73.8</v>
      </c>
      <c r="F21" s="108">
        <f t="shared" si="0"/>
        <v>73.239999999999995</v>
      </c>
      <c r="G21" s="109">
        <v>297</v>
      </c>
      <c r="H21" s="110">
        <f t="shared" si="1"/>
        <v>64.936000000000007</v>
      </c>
      <c r="I21" s="82" t="s">
        <v>163</v>
      </c>
      <c r="J21" s="82"/>
      <c r="K21" s="82" t="s">
        <v>56</v>
      </c>
    </row>
    <row r="22" spans="1:11" ht="21.95" customHeight="1" x14ac:dyDescent="0.15">
      <c r="A22" s="96">
        <v>19</v>
      </c>
      <c r="B22" s="82" t="s">
        <v>550</v>
      </c>
      <c r="C22" s="82" t="s">
        <v>551</v>
      </c>
      <c r="D22" s="107">
        <v>74.2</v>
      </c>
      <c r="E22" s="107">
        <v>73</v>
      </c>
      <c r="F22" s="108">
        <f t="shared" si="0"/>
        <v>73.84</v>
      </c>
      <c r="G22" s="109">
        <v>289</v>
      </c>
      <c r="H22" s="110">
        <f t="shared" si="1"/>
        <v>64.216000000000008</v>
      </c>
      <c r="I22" s="82" t="s">
        <v>168</v>
      </c>
      <c r="J22" s="82"/>
      <c r="K22" s="82" t="s">
        <v>56</v>
      </c>
    </row>
    <row r="23" spans="1:11" ht="21.95" customHeight="1" x14ac:dyDescent="0.15">
      <c r="A23" s="67" t="s">
        <v>30</v>
      </c>
    </row>
  </sheetData>
  <autoFilter ref="A3:K23" xr:uid="{00000000-0001-0000-0700-000000000000}">
    <sortState xmlns:xlrd2="http://schemas.microsoft.com/office/spreadsheetml/2017/richdata2" ref="A5:K22">
      <sortCondition descending="1" ref="H3:H23"/>
    </sortState>
  </autoFilter>
  <mergeCells count="2">
    <mergeCell ref="A1:K1"/>
    <mergeCell ref="A2:F2"/>
  </mergeCells>
  <phoneticPr fontId="17" type="noConversion"/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topLeftCell="A4" workbookViewId="0">
      <selection activeCell="B40" sqref="B40"/>
    </sheetView>
  </sheetViews>
  <sheetFormatPr defaultColWidth="9" defaultRowHeight="15" x14ac:dyDescent="0.15"/>
  <cols>
    <col min="1" max="1" width="6" style="47" customWidth="1"/>
    <col min="2" max="2" width="16.5" style="47" customWidth="1"/>
    <col min="3" max="3" width="8" style="47" customWidth="1"/>
    <col min="4" max="5" width="8.75" style="48"/>
    <col min="6" max="6" width="8.75" style="48" customWidth="1"/>
    <col min="7" max="7" width="8.625" style="49" customWidth="1"/>
    <col min="8" max="8" width="8.625" style="50" customWidth="1"/>
    <col min="9" max="9" width="6.75" style="47" customWidth="1"/>
    <col min="10" max="10" width="18.125" style="47" customWidth="1"/>
    <col min="11" max="11" width="11.25" style="47" customWidth="1"/>
    <col min="12" max="16384" width="9" style="47"/>
  </cols>
  <sheetData>
    <row r="1" spans="1:11" s="27" customFormat="1" ht="26.1" customHeight="1" x14ac:dyDescent="0.15">
      <c r="A1" s="140" t="s">
        <v>719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s="27" customFormat="1" ht="27" customHeight="1" x14ac:dyDescent="0.15">
      <c r="A2" s="142" t="s">
        <v>34</v>
      </c>
      <c r="B2" s="142"/>
      <c r="C2" s="142"/>
      <c r="D2" s="142"/>
      <c r="E2" s="142"/>
      <c r="F2" s="142"/>
      <c r="G2" s="31"/>
      <c r="H2" s="51"/>
    </row>
    <row r="3" spans="1:11" s="27" customFormat="1" ht="40.5" customHeight="1" x14ac:dyDescent="0.15">
      <c r="A3" s="37" t="s">
        <v>20</v>
      </c>
      <c r="B3" s="37" t="s">
        <v>21</v>
      </c>
      <c r="C3" s="52" t="s">
        <v>22</v>
      </c>
      <c r="D3" s="53" t="s">
        <v>23</v>
      </c>
      <c r="E3" s="53" t="s">
        <v>24</v>
      </c>
      <c r="F3" s="53" t="s">
        <v>25</v>
      </c>
      <c r="G3" s="54" t="s">
        <v>26</v>
      </c>
      <c r="H3" s="55" t="s">
        <v>27</v>
      </c>
      <c r="I3" s="55" t="s">
        <v>28</v>
      </c>
      <c r="J3" s="57" t="s">
        <v>35</v>
      </c>
      <c r="K3" s="58" t="s">
        <v>36</v>
      </c>
    </row>
    <row r="4" spans="1:11" s="27" customFormat="1" ht="19.5" customHeight="1" x14ac:dyDescent="0.15">
      <c r="A4" s="98">
        <v>1</v>
      </c>
      <c r="B4" s="99" t="s">
        <v>643</v>
      </c>
      <c r="C4" s="99" t="s">
        <v>644</v>
      </c>
      <c r="D4" s="107">
        <v>86</v>
      </c>
      <c r="E4" s="107">
        <v>85</v>
      </c>
      <c r="F4" s="108">
        <f>D4*0.7+E4*0.3</f>
        <v>85.699999999999989</v>
      </c>
      <c r="G4" s="109">
        <v>356</v>
      </c>
      <c r="H4" s="110">
        <f t="shared" ref="H4:H34" si="0">G4/5*0.6+F4*0.4</f>
        <v>77</v>
      </c>
      <c r="I4" s="99" t="s">
        <v>12</v>
      </c>
      <c r="J4" s="99" t="s">
        <v>642</v>
      </c>
      <c r="K4" s="99" t="s">
        <v>14</v>
      </c>
    </row>
    <row r="5" spans="1:11" s="27" customFormat="1" ht="19.5" customHeight="1" x14ac:dyDescent="0.15">
      <c r="A5" s="98">
        <v>2</v>
      </c>
      <c r="B5" s="99" t="s">
        <v>640</v>
      </c>
      <c r="C5" s="99" t="s">
        <v>641</v>
      </c>
      <c r="D5" s="107">
        <v>83.4</v>
      </c>
      <c r="E5" s="107">
        <v>85.6</v>
      </c>
      <c r="F5" s="108">
        <f t="shared" ref="F5:F34" si="1">D5*0.7+E5*0.3</f>
        <v>84.06</v>
      </c>
      <c r="G5" s="109">
        <v>358</v>
      </c>
      <c r="H5" s="110">
        <f t="shared" si="0"/>
        <v>76.584000000000003</v>
      </c>
      <c r="I5" s="99" t="s">
        <v>12</v>
      </c>
      <c r="J5" s="99" t="s">
        <v>642</v>
      </c>
      <c r="K5" s="99" t="s">
        <v>14</v>
      </c>
    </row>
    <row r="6" spans="1:11" s="27" customFormat="1" ht="19.5" customHeight="1" x14ac:dyDescent="0.15">
      <c r="A6" s="98">
        <v>3</v>
      </c>
      <c r="B6" s="99" t="s">
        <v>647</v>
      </c>
      <c r="C6" s="99" t="s">
        <v>648</v>
      </c>
      <c r="D6" s="107">
        <v>91.4</v>
      </c>
      <c r="E6" s="107">
        <v>83.2</v>
      </c>
      <c r="F6" s="108">
        <f t="shared" si="1"/>
        <v>88.94</v>
      </c>
      <c r="G6" s="109">
        <v>338</v>
      </c>
      <c r="H6" s="110">
        <f t="shared" si="0"/>
        <v>76.135999999999996</v>
      </c>
      <c r="I6" s="99" t="s">
        <v>12</v>
      </c>
      <c r="J6" s="99" t="s">
        <v>642</v>
      </c>
      <c r="K6" s="99" t="s">
        <v>14</v>
      </c>
    </row>
    <row r="7" spans="1:11" s="27" customFormat="1" ht="19.5" customHeight="1" x14ac:dyDescent="0.15">
      <c r="A7" s="98">
        <v>4</v>
      </c>
      <c r="B7" s="99" t="s">
        <v>645</v>
      </c>
      <c r="C7" s="99" t="s">
        <v>646</v>
      </c>
      <c r="D7" s="107">
        <v>83.6</v>
      </c>
      <c r="E7" s="107">
        <v>86.2</v>
      </c>
      <c r="F7" s="108">
        <f t="shared" si="1"/>
        <v>84.38</v>
      </c>
      <c r="G7" s="109">
        <v>347</v>
      </c>
      <c r="H7" s="110">
        <f t="shared" si="0"/>
        <v>75.391999999999996</v>
      </c>
      <c r="I7" s="99" t="s">
        <v>12</v>
      </c>
      <c r="J7" s="99" t="s">
        <v>642</v>
      </c>
      <c r="K7" s="99" t="s">
        <v>14</v>
      </c>
    </row>
    <row r="8" spans="1:11" s="27" customFormat="1" ht="19.5" customHeight="1" x14ac:dyDescent="0.15">
      <c r="A8" s="98">
        <v>5</v>
      </c>
      <c r="B8" s="99" t="s">
        <v>651</v>
      </c>
      <c r="C8" s="99" t="s">
        <v>652</v>
      </c>
      <c r="D8" s="107">
        <v>87.2</v>
      </c>
      <c r="E8" s="107">
        <v>89.4</v>
      </c>
      <c r="F8" s="108">
        <f t="shared" si="1"/>
        <v>87.86</v>
      </c>
      <c r="G8" s="109">
        <v>333</v>
      </c>
      <c r="H8" s="110">
        <f t="shared" si="0"/>
        <v>75.103999999999985</v>
      </c>
      <c r="I8" s="99" t="s">
        <v>12</v>
      </c>
      <c r="J8" s="99" t="s">
        <v>642</v>
      </c>
      <c r="K8" s="99" t="s">
        <v>14</v>
      </c>
    </row>
    <row r="9" spans="1:11" s="27" customFormat="1" ht="19.5" customHeight="1" x14ac:dyDescent="0.15">
      <c r="A9" s="98">
        <v>6</v>
      </c>
      <c r="B9" s="99" t="s">
        <v>655</v>
      </c>
      <c r="C9" s="99" t="s">
        <v>656</v>
      </c>
      <c r="D9" s="107">
        <v>87.6</v>
      </c>
      <c r="E9" s="107">
        <v>84.4</v>
      </c>
      <c r="F9" s="108">
        <f t="shared" si="1"/>
        <v>86.639999999999986</v>
      </c>
      <c r="G9" s="109">
        <v>329</v>
      </c>
      <c r="H9" s="110">
        <f t="shared" si="0"/>
        <v>74.135999999999996</v>
      </c>
      <c r="I9" s="99" t="s">
        <v>12</v>
      </c>
      <c r="J9" s="99" t="s">
        <v>642</v>
      </c>
      <c r="K9" s="99" t="s">
        <v>14</v>
      </c>
    </row>
    <row r="10" spans="1:11" s="27" customFormat="1" ht="19.5" customHeight="1" x14ac:dyDescent="0.15">
      <c r="A10" s="98">
        <v>7</v>
      </c>
      <c r="B10" s="99" t="s">
        <v>653</v>
      </c>
      <c r="C10" s="99" t="s">
        <v>654</v>
      </c>
      <c r="D10" s="107">
        <v>85.6</v>
      </c>
      <c r="E10" s="107">
        <v>80.599999999999994</v>
      </c>
      <c r="F10" s="108">
        <f t="shared" si="1"/>
        <v>84.1</v>
      </c>
      <c r="G10" s="109">
        <v>332</v>
      </c>
      <c r="H10" s="110">
        <f t="shared" si="0"/>
        <v>73.48</v>
      </c>
      <c r="I10" s="99" t="s">
        <v>12</v>
      </c>
      <c r="J10" s="99" t="s">
        <v>642</v>
      </c>
      <c r="K10" s="99" t="s">
        <v>14</v>
      </c>
    </row>
    <row r="11" spans="1:11" s="27" customFormat="1" ht="19.5" customHeight="1" x14ac:dyDescent="0.15">
      <c r="A11" s="98">
        <v>8</v>
      </c>
      <c r="B11" s="99" t="s">
        <v>659</v>
      </c>
      <c r="C11" s="99" t="s">
        <v>660</v>
      </c>
      <c r="D11" s="107">
        <v>83</v>
      </c>
      <c r="E11" s="107">
        <v>86.6</v>
      </c>
      <c r="F11" s="108">
        <f t="shared" si="1"/>
        <v>84.079999999999984</v>
      </c>
      <c r="G11" s="109">
        <v>325</v>
      </c>
      <c r="H11" s="110">
        <f t="shared" si="0"/>
        <v>72.632000000000005</v>
      </c>
      <c r="I11" s="99" t="s">
        <v>12</v>
      </c>
      <c r="J11" s="99" t="s">
        <v>642</v>
      </c>
      <c r="K11" s="99" t="s">
        <v>14</v>
      </c>
    </row>
    <row r="12" spans="1:11" s="27" customFormat="1" ht="19.5" customHeight="1" x14ac:dyDescent="0.15">
      <c r="A12" s="98">
        <v>9</v>
      </c>
      <c r="B12" s="99" t="s">
        <v>673</v>
      </c>
      <c r="C12" s="99" t="s">
        <v>674</v>
      </c>
      <c r="D12" s="107">
        <v>86.4</v>
      </c>
      <c r="E12" s="107">
        <v>89.8</v>
      </c>
      <c r="F12" s="108">
        <f t="shared" si="1"/>
        <v>87.419999999999987</v>
      </c>
      <c r="G12" s="109">
        <v>312</v>
      </c>
      <c r="H12" s="110">
        <f t="shared" si="0"/>
        <v>72.407999999999987</v>
      </c>
      <c r="I12" s="99" t="s">
        <v>12</v>
      </c>
      <c r="J12" s="99" t="s">
        <v>642</v>
      </c>
      <c r="K12" s="99" t="s">
        <v>14</v>
      </c>
    </row>
    <row r="13" spans="1:11" ht="19.5" customHeight="1" x14ac:dyDescent="0.15">
      <c r="A13" s="98">
        <v>10</v>
      </c>
      <c r="B13" s="99" t="s">
        <v>657</v>
      </c>
      <c r="C13" s="99" t="s">
        <v>658</v>
      </c>
      <c r="D13" s="107">
        <v>79.400000000000006</v>
      </c>
      <c r="E13" s="107">
        <v>77</v>
      </c>
      <c r="F13" s="108">
        <f t="shared" si="1"/>
        <v>78.679999999999993</v>
      </c>
      <c r="G13" s="109">
        <v>334</v>
      </c>
      <c r="H13" s="110">
        <f t="shared" si="0"/>
        <v>71.551999999999992</v>
      </c>
      <c r="I13" s="99" t="s">
        <v>12</v>
      </c>
      <c r="J13" s="99" t="s">
        <v>642</v>
      </c>
      <c r="K13" s="99" t="s">
        <v>14</v>
      </c>
    </row>
    <row r="14" spans="1:11" ht="19.5" customHeight="1" x14ac:dyDescent="0.15">
      <c r="A14" s="98">
        <v>11</v>
      </c>
      <c r="B14" s="99" t="s">
        <v>661</v>
      </c>
      <c r="C14" s="99" t="s">
        <v>662</v>
      </c>
      <c r="D14" s="107">
        <v>80.599999999999994</v>
      </c>
      <c r="E14" s="107">
        <v>80.400000000000006</v>
      </c>
      <c r="F14" s="108">
        <f t="shared" si="1"/>
        <v>80.539999999999992</v>
      </c>
      <c r="G14" s="109">
        <v>327</v>
      </c>
      <c r="H14" s="110">
        <f t="shared" si="0"/>
        <v>71.456000000000003</v>
      </c>
      <c r="I14" s="99" t="s">
        <v>12</v>
      </c>
      <c r="J14" s="99" t="s">
        <v>642</v>
      </c>
      <c r="K14" s="99" t="s">
        <v>14</v>
      </c>
    </row>
    <row r="15" spans="1:11" ht="19.5" customHeight="1" x14ac:dyDescent="0.15">
      <c r="A15" s="98">
        <v>12</v>
      </c>
      <c r="B15" s="99" t="s">
        <v>665</v>
      </c>
      <c r="C15" s="99" t="s">
        <v>666</v>
      </c>
      <c r="D15" s="107">
        <v>80.599999999999994</v>
      </c>
      <c r="E15" s="107">
        <v>84.6</v>
      </c>
      <c r="F15" s="108">
        <f t="shared" si="1"/>
        <v>81.8</v>
      </c>
      <c r="G15" s="111">
        <v>321</v>
      </c>
      <c r="H15" s="110">
        <f t="shared" si="0"/>
        <v>71.240000000000009</v>
      </c>
      <c r="I15" s="99" t="s">
        <v>12</v>
      </c>
      <c r="J15" s="99" t="s">
        <v>642</v>
      </c>
      <c r="K15" s="99" t="s">
        <v>14</v>
      </c>
    </row>
    <row r="16" spans="1:11" ht="19.5" customHeight="1" x14ac:dyDescent="0.15">
      <c r="A16" s="98">
        <v>13</v>
      </c>
      <c r="B16" s="99" t="s">
        <v>671</v>
      </c>
      <c r="C16" s="99" t="s">
        <v>672</v>
      </c>
      <c r="D16" s="107">
        <v>84.8</v>
      </c>
      <c r="E16" s="107">
        <v>78.599999999999994</v>
      </c>
      <c r="F16" s="108">
        <f t="shared" si="1"/>
        <v>82.94</v>
      </c>
      <c r="G16" s="109">
        <v>316</v>
      </c>
      <c r="H16" s="110">
        <f t="shared" si="0"/>
        <v>71.096000000000004</v>
      </c>
      <c r="I16" s="99" t="s">
        <v>12</v>
      </c>
      <c r="J16" s="99" t="s">
        <v>642</v>
      </c>
      <c r="K16" s="99" t="s">
        <v>14</v>
      </c>
    </row>
    <row r="17" spans="1:11" ht="19.5" customHeight="1" x14ac:dyDescent="0.15">
      <c r="A17" s="98">
        <v>14</v>
      </c>
      <c r="B17" s="99" t="s">
        <v>663</v>
      </c>
      <c r="C17" s="99" t="s">
        <v>664</v>
      </c>
      <c r="D17" s="107">
        <v>81</v>
      </c>
      <c r="E17" s="107">
        <v>76.599999999999994</v>
      </c>
      <c r="F17" s="108">
        <f t="shared" si="1"/>
        <v>79.679999999999993</v>
      </c>
      <c r="G17" s="109">
        <v>326</v>
      </c>
      <c r="H17" s="110">
        <f t="shared" si="0"/>
        <v>70.99199999999999</v>
      </c>
      <c r="I17" s="99" t="s">
        <v>12</v>
      </c>
      <c r="J17" s="99" t="s">
        <v>642</v>
      </c>
      <c r="K17" s="99" t="s">
        <v>14</v>
      </c>
    </row>
    <row r="18" spans="1:11" ht="19.5" customHeight="1" x14ac:dyDescent="0.15">
      <c r="A18" s="98">
        <v>15</v>
      </c>
      <c r="B18" s="99" t="s">
        <v>669</v>
      </c>
      <c r="C18" s="99" t="s">
        <v>670</v>
      </c>
      <c r="D18" s="107">
        <v>81.400000000000006</v>
      </c>
      <c r="E18" s="107">
        <v>81.400000000000006</v>
      </c>
      <c r="F18" s="108">
        <f t="shared" si="1"/>
        <v>81.400000000000006</v>
      </c>
      <c r="G18" s="109">
        <v>318</v>
      </c>
      <c r="H18" s="110">
        <f t="shared" si="0"/>
        <v>70.72</v>
      </c>
      <c r="I18" s="99" t="s">
        <v>12</v>
      </c>
      <c r="J18" s="99" t="s">
        <v>642</v>
      </c>
      <c r="K18" s="99" t="s">
        <v>14</v>
      </c>
    </row>
    <row r="19" spans="1:11" ht="19.5" customHeight="1" x14ac:dyDescent="0.15">
      <c r="A19" s="98">
        <v>16</v>
      </c>
      <c r="B19" s="99" t="s">
        <v>667</v>
      </c>
      <c r="C19" s="99" t="s">
        <v>668</v>
      </c>
      <c r="D19" s="107">
        <v>81</v>
      </c>
      <c r="E19" s="107">
        <v>80.2</v>
      </c>
      <c r="F19" s="108">
        <f t="shared" si="1"/>
        <v>80.759999999999991</v>
      </c>
      <c r="G19" s="109">
        <v>319</v>
      </c>
      <c r="H19" s="110">
        <f t="shared" si="0"/>
        <v>70.583999999999989</v>
      </c>
      <c r="I19" s="99" t="s">
        <v>12</v>
      </c>
      <c r="J19" s="99" t="s">
        <v>642</v>
      </c>
      <c r="K19" s="99" t="s">
        <v>14</v>
      </c>
    </row>
    <row r="20" spans="1:11" ht="19.5" customHeight="1" x14ac:dyDescent="0.15">
      <c r="A20" s="98">
        <v>17</v>
      </c>
      <c r="B20" s="99" t="s">
        <v>649</v>
      </c>
      <c r="C20" s="99" t="s">
        <v>650</v>
      </c>
      <c r="D20" s="107">
        <v>65.400000000000006</v>
      </c>
      <c r="E20" s="107">
        <v>79</v>
      </c>
      <c r="F20" s="108">
        <f t="shared" si="1"/>
        <v>69.48</v>
      </c>
      <c r="G20" s="109">
        <v>349</v>
      </c>
      <c r="H20" s="110">
        <f t="shared" si="0"/>
        <v>69.671999999999997</v>
      </c>
      <c r="I20" s="99" t="s">
        <v>12</v>
      </c>
      <c r="J20" s="99" t="s">
        <v>642</v>
      </c>
      <c r="K20" s="99" t="s">
        <v>14</v>
      </c>
    </row>
    <row r="21" spans="1:11" ht="19.5" customHeight="1" x14ac:dyDescent="0.15">
      <c r="A21" s="98">
        <v>18</v>
      </c>
      <c r="B21" s="99" t="s">
        <v>679</v>
      </c>
      <c r="C21" s="99" t="s">
        <v>680</v>
      </c>
      <c r="D21" s="107">
        <v>85</v>
      </c>
      <c r="E21" s="107">
        <v>73.2</v>
      </c>
      <c r="F21" s="108">
        <f t="shared" si="1"/>
        <v>81.459999999999994</v>
      </c>
      <c r="G21" s="111">
        <v>309</v>
      </c>
      <c r="H21" s="110">
        <f t="shared" si="0"/>
        <v>69.663999999999987</v>
      </c>
      <c r="I21" s="99" t="s">
        <v>12</v>
      </c>
      <c r="J21" s="99" t="s">
        <v>642</v>
      </c>
      <c r="K21" s="99" t="s">
        <v>14</v>
      </c>
    </row>
    <row r="22" spans="1:11" ht="19.5" customHeight="1" x14ac:dyDescent="0.15">
      <c r="A22" s="98">
        <v>19</v>
      </c>
      <c r="B22" s="99" t="s">
        <v>681</v>
      </c>
      <c r="C22" s="99" t="s">
        <v>682</v>
      </c>
      <c r="D22" s="107">
        <v>84</v>
      </c>
      <c r="E22" s="107">
        <v>77.2</v>
      </c>
      <c r="F22" s="108">
        <f t="shared" si="1"/>
        <v>81.96</v>
      </c>
      <c r="G22" s="109">
        <v>307</v>
      </c>
      <c r="H22" s="110">
        <f t="shared" si="0"/>
        <v>69.623999999999995</v>
      </c>
      <c r="I22" s="99" t="s">
        <v>12</v>
      </c>
      <c r="J22" s="99" t="s">
        <v>642</v>
      </c>
      <c r="K22" s="99" t="s">
        <v>14</v>
      </c>
    </row>
    <row r="23" spans="1:11" ht="19.5" customHeight="1" x14ac:dyDescent="0.15">
      <c r="A23" s="98">
        <v>20</v>
      </c>
      <c r="B23" s="99" t="s">
        <v>675</v>
      </c>
      <c r="C23" s="99" t="s">
        <v>676</v>
      </c>
      <c r="D23" s="107">
        <v>84.6</v>
      </c>
      <c r="E23" s="107">
        <v>69.2</v>
      </c>
      <c r="F23" s="108">
        <f t="shared" si="1"/>
        <v>79.97999999999999</v>
      </c>
      <c r="G23" s="109">
        <v>313</v>
      </c>
      <c r="H23" s="110">
        <f t="shared" si="0"/>
        <v>69.551999999999992</v>
      </c>
      <c r="I23" s="99" t="s">
        <v>12</v>
      </c>
      <c r="J23" s="99" t="s">
        <v>642</v>
      </c>
      <c r="K23" s="99" t="s">
        <v>14</v>
      </c>
    </row>
    <row r="24" spans="1:11" ht="19.5" customHeight="1" x14ac:dyDescent="0.15">
      <c r="A24" s="98">
        <v>21</v>
      </c>
      <c r="B24" s="132" t="s">
        <v>722</v>
      </c>
      <c r="C24" s="99" t="s">
        <v>685</v>
      </c>
      <c r="D24" s="107">
        <v>81.8</v>
      </c>
      <c r="E24" s="107">
        <v>85.4</v>
      </c>
      <c r="F24" s="108">
        <f t="shared" si="1"/>
        <v>82.88</v>
      </c>
      <c r="G24" s="109">
        <v>302</v>
      </c>
      <c r="H24" s="110">
        <f t="shared" si="0"/>
        <v>69.391999999999996</v>
      </c>
      <c r="I24" s="99" t="s">
        <v>12</v>
      </c>
      <c r="J24" s="99" t="s">
        <v>642</v>
      </c>
      <c r="K24" s="99" t="s">
        <v>14</v>
      </c>
    </row>
    <row r="25" spans="1:11" ht="19.5" customHeight="1" x14ac:dyDescent="0.15">
      <c r="A25" s="98">
        <v>22</v>
      </c>
      <c r="B25" s="99" t="s">
        <v>677</v>
      </c>
      <c r="C25" s="99" t="s">
        <v>678</v>
      </c>
      <c r="D25" s="107">
        <v>79.599999999999994</v>
      </c>
      <c r="E25" s="107">
        <v>79.8</v>
      </c>
      <c r="F25" s="108">
        <f t="shared" si="1"/>
        <v>79.66</v>
      </c>
      <c r="G25" s="109">
        <v>311</v>
      </c>
      <c r="H25" s="110">
        <f t="shared" si="0"/>
        <v>69.183999999999997</v>
      </c>
      <c r="I25" s="99" t="s">
        <v>12</v>
      </c>
      <c r="J25" s="99" t="s">
        <v>642</v>
      </c>
      <c r="K25" s="99" t="s">
        <v>14</v>
      </c>
    </row>
    <row r="26" spans="1:11" ht="19.5" customHeight="1" x14ac:dyDescent="0.15">
      <c r="A26" s="98">
        <v>23</v>
      </c>
      <c r="B26" s="99" t="s">
        <v>690</v>
      </c>
      <c r="C26" s="99" t="s">
        <v>691</v>
      </c>
      <c r="D26" s="107">
        <v>88</v>
      </c>
      <c r="E26" s="107">
        <v>89</v>
      </c>
      <c r="F26" s="108">
        <f t="shared" si="1"/>
        <v>88.3</v>
      </c>
      <c r="G26" s="109">
        <v>276</v>
      </c>
      <c r="H26" s="110">
        <f t="shared" si="0"/>
        <v>68.44</v>
      </c>
      <c r="I26" s="99" t="s">
        <v>12</v>
      </c>
      <c r="J26" s="99" t="s">
        <v>642</v>
      </c>
      <c r="K26" s="99" t="s">
        <v>14</v>
      </c>
    </row>
    <row r="27" spans="1:11" ht="19.5" customHeight="1" x14ac:dyDescent="0.15">
      <c r="A27" s="98">
        <v>24</v>
      </c>
      <c r="B27" s="99" t="s">
        <v>688</v>
      </c>
      <c r="C27" s="99" t="s">
        <v>689</v>
      </c>
      <c r="D27" s="107">
        <v>88</v>
      </c>
      <c r="E27" s="107">
        <v>79.2</v>
      </c>
      <c r="F27" s="108">
        <f t="shared" si="1"/>
        <v>85.36</v>
      </c>
      <c r="G27" s="109">
        <v>281</v>
      </c>
      <c r="H27" s="110">
        <f t="shared" si="0"/>
        <v>67.864000000000004</v>
      </c>
      <c r="I27" s="99" t="s">
        <v>12</v>
      </c>
      <c r="J27" s="99" t="s">
        <v>642</v>
      </c>
      <c r="K27" s="99" t="s">
        <v>14</v>
      </c>
    </row>
    <row r="28" spans="1:11" ht="19.5" customHeight="1" x14ac:dyDescent="0.15">
      <c r="A28" s="98">
        <v>25</v>
      </c>
      <c r="B28" s="99" t="s">
        <v>683</v>
      </c>
      <c r="C28" s="99" t="s">
        <v>684</v>
      </c>
      <c r="D28" s="107">
        <v>73.400000000000006</v>
      </c>
      <c r="E28" s="107">
        <v>81.8</v>
      </c>
      <c r="F28" s="108">
        <f t="shared" si="1"/>
        <v>75.92</v>
      </c>
      <c r="G28" s="109">
        <v>311</v>
      </c>
      <c r="H28" s="110">
        <f t="shared" si="0"/>
        <v>67.688000000000002</v>
      </c>
      <c r="I28" s="99" t="s">
        <v>12</v>
      </c>
      <c r="J28" s="99" t="s">
        <v>642</v>
      </c>
      <c r="K28" s="99" t="s">
        <v>14</v>
      </c>
    </row>
    <row r="29" spans="1:11" ht="19.5" customHeight="1" x14ac:dyDescent="0.15">
      <c r="A29" s="98">
        <v>26</v>
      </c>
      <c r="B29" s="99" t="s">
        <v>686</v>
      </c>
      <c r="C29" s="99" t="s">
        <v>687</v>
      </c>
      <c r="D29" s="107">
        <v>74.8</v>
      </c>
      <c r="E29" s="107">
        <v>73.400000000000006</v>
      </c>
      <c r="F29" s="108">
        <f t="shared" si="1"/>
        <v>74.38</v>
      </c>
      <c r="G29" s="109">
        <v>299</v>
      </c>
      <c r="H29" s="110">
        <f t="shared" si="0"/>
        <v>65.631999999999991</v>
      </c>
      <c r="I29" s="99" t="s">
        <v>12</v>
      </c>
      <c r="J29" s="99" t="s">
        <v>642</v>
      </c>
      <c r="K29" s="99" t="s">
        <v>14</v>
      </c>
    </row>
    <row r="30" spans="1:11" ht="19.5" customHeight="1" x14ac:dyDescent="0.15">
      <c r="A30" s="98">
        <v>27</v>
      </c>
      <c r="B30" s="99" t="s">
        <v>697</v>
      </c>
      <c r="C30" s="99" t="s">
        <v>698</v>
      </c>
      <c r="D30" s="107">
        <v>80.400000000000006</v>
      </c>
      <c r="E30" s="107">
        <v>77.8</v>
      </c>
      <c r="F30" s="108">
        <f t="shared" si="1"/>
        <v>79.62</v>
      </c>
      <c r="G30" s="109">
        <v>274</v>
      </c>
      <c r="H30" s="110">
        <f t="shared" si="0"/>
        <v>64.727999999999994</v>
      </c>
      <c r="I30" s="99" t="s">
        <v>163</v>
      </c>
      <c r="J30" s="97"/>
      <c r="K30" s="99" t="s">
        <v>14</v>
      </c>
    </row>
    <row r="31" spans="1:11" ht="19.5" customHeight="1" x14ac:dyDescent="0.15">
      <c r="A31" s="98">
        <v>28</v>
      </c>
      <c r="B31" s="99" t="s">
        <v>695</v>
      </c>
      <c r="C31" s="99" t="s">
        <v>696</v>
      </c>
      <c r="D31" s="107">
        <v>73.400000000000006</v>
      </c>
      <c r="E31" s="107">
        <v>77</v>
      </c>
      <c r="F31" s="108">
        <f t="shared" si="1"/>
        <v>74.48</v>
      </c>
      <c r="G31" s="109">
        <v>284</v>
      </c>
      <c r="H31" s="110">
        <f t="shared" si="0"/>
        <v>63.872</v>
      </c>
      <c r="I31" s="99" t="s">
        <v>163</v>
      </c>
      <c r="J31" s="99"/>
      <c r="K31" s="99" t="s">
        <v>14</v>
      </c>
    </row>
    <row r="32" spans="1:11" ht="19.5" customHeight="1" x14ac:dyDescent="0.15">
      <c r="A32" s="98">
        <v>29</v>
      </c>
      <c r="B32" s="99" t="s">
        <v>693</v>
      </c>
      <c r="C32" s="99" t="s">
        <v>694</v>
      </c>
      <c r="D32" s="107">
        <v>73.2</v>
      </c>
      <c r="E32" s="107">
        <v>70.599999999999994</v>
      </c>
      <c r="F32" s="108">
        <f t="shared" si="1"/>
        <v>72.42</v>
      </c>
      <c r="G32" s="109">
        <v>286</v>
      </c>
      <c r="H32" s="110">
        <f t="shared" si="0"/>
        <v>63.288000000000004</v>
      </c>
      <c r="I32" s="99" t="s">
        <v>15</v>
      </c>
      <c r="J32" s="99"/>
      <c r="K32" s="99" t="s">
        <v>14</v>
      </c>
    </row>
    <row r="33" spans="1:11" ht="19.5" customHeight="1" x14ac:dyDescent="0.15">
      <c r="A33" s="98">
        <v>30</v>
      </c>
      <c r="B33" s="99" t="s">
        <v>723</v>
      </c>
      <c r="C33" s="99" t="s">
        <v>692</v>
      </c>
      <c r="D33" s="107">
        <v>70.599999999999994</v>
      </c>
      <c r="E33" s="107">
        <v>72.5</v>
      </c>
      <c r="F33" s="108">
        <f t="shared" si="1"/>
        <v>71.169999999999987</v>
      </c>
      <c r="G33" s="109">
        <v>287</v>
      </c>
      <c r="H33" s="110">
        <f t="shared" si="0"/>
        <v>62.907999999999994</v>
      </c>
      <c r="I33" s="99" t="s">
        <v>15</v>
      </c>
      <c r="J33" s="99"/>
      <c r="K33" s="99" t="s">
        <v>14</v>
      </c>
    </row>
    <row r="34" spans="1:11" ht="19.5" customHeight="1" x14ac:dyDescent="0.15">
      <c r="A34" s="98">
        <v>31</v>
      </c>
      <c r="B34" s="99" t="s">
        <v>699</v>
      </c>
      <c r="C34" s="99" t="s">
        <v>700</v>
      </c>
      <c r="D34" s="107">
        <v>65</v>
      </c>
      <c r="E34" s="107">
        <v>76.8</v>
      </c>
      <c r="F34" s="108">
        <f t="shared" si="1"/>
        <v>68.539999999999992</v>
      </c>
      <c r="G34" s="109">
        <v>272</v>
      </c>
      <c r="H34" s="110">
        <f t="shared" si="0"/>
        <v>60.055999999999997</v>
      </c>
      <c r="I34" s="99" t="s">
        <v>15</v>
      </c>
      <c r="J34" s="99"/>
      <c r="K34" s="99" t="s">
        <v>14</v>
      </c>
    </row>
    <row r="35" spans="1:11" ht="19.5" customHeight="1" x14ac:dyDescent="0.15">
      <c r="A35" s="143" t="s">
        <v>17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</row>
    <row r="36" spans="1:11" ht="19.5" customHeight="1" x14ac:dyDescent="0.15"/>
    <row r="37" spans="1:11" ht="19.5" customHeight="1" x14ac:dyDescent="0.15"/>
  </sheetData>
  <autoFilter ref="A3:L3" xr:uid="{00000000-0001-0000-0800-000000000000}">
    <sortState xmlns:xlrd2="http://schemas.microsoft.com/office/spreadsheetml/2017/richdata2" ref="A4:L34">
      <sortCondition descending="1" ref="H3"/>
    </sortState>
  </autoFilter>
  <mergeCells count="3">
    <mergeCell ref="A1:K1"/>
    <mergeCell ref="A2:F2"/>
    <mergeCell ref="A35:K35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化学工艺系-学硕</vt:lpstr>
      <vt:lpstr>化学工艺系-专硕</vt:lpstr>
      <vt:lpstr>化学工程系-学硕</vt:lpstr>
      <vt:lpstr>化学工程系-专硕</vt:lpstr>
      <vt:lpstr>能源与催化系-学硕</vt:lpstr>
      <vt:lpstr>能源与催化系-专硕</vt:lpstr>
      <vt:lpstr>提高采收率-学硕</vt:lpstr>
      <vt:lpstr>提高采收率-专硕</vt:lpstr>
      <vt:lpstr>环境科学与工程-学硕</vt:lpstr>
      <vt:lpstr>环境工程-专硕</vt:lpstr>
      <vt:lpstr>环境工程-非全日制</vt:lpstr>
      <vt:lpstr>工程管理</vt:lpstr>
      <vt:lpstr>退役大学生计划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2019-04-03T08:46:00Z</cp:lastPrinted>
  <dcterms:created xsi:type="dcterms:W3CDTF">2019-03-25T01:37:00Z</dcterms:created>
  <dcterms:modified xsi:type="dcterms:W3CDTF">2025-04-01T10:03:59Z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EC2B2FFEF43846419730CC583FD8B6E4_13</vt:lpwstr>
  </property>
  <property fmtid="{D5CDD505-2E9C-101B-9397-08002B2CF9AE}" pid="3" name="KSOProductBuildVer">
    <vt:lpwstr>2052-12.1.0.16417</vt:lpwstr>
  </property>
</Properties>
</file>