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辅导员-郑汪洋\郑汪洋\临时事情处理\【0901】20级研究生综合测评材料\各班计算结果\学院公示\公示表单\"/>
    </mc:Choice>
  </mc:AlternateContent>
  <xr:revisionPtr revIDLastSave="0" documentId="13_ncr:1_{AF207C33-3AEF-4A6E-97B2-F0962144A5E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计数统计表" sheetId="11" r:id="rId1"/>
    <sheet name="工艺学硕" sheetId="10" r:id="rId2"/>
    <sheet name="工艺专硕" sheetId="4" r:id="rId3"/>
    <sheet name="催化学硕" sheetId="2" r:id="rId4"/>
    <sheet name="催化专硕" sheetId="5" r:id="rId5"/>
    <sheet name="工程学硕" sheetId="3" r:id="rId6"/>
    <sheet name="工程专硕" sheetId="6" r:id="rId7"/>
    <sheet name="环工学硕" sheetId="7" r:id="rId8"/>
    <sheet name="环工专硕" sheetId="8" r:id="rId9"/>
    <sheet name="环科学硕" sheetId="9" r:id="rId10"/>
    <sheet name="国际班" sheetId="1" r:id="rId11"/>
  </sheets>
  <definedNames>
    <definedName name="_xlnm._FilterDatabase" localSheetId="4" hidden="1">催化专硕!$A$2:$X$2</definedName>
    <definedName name="_xlnm._FilterDatabase" localSheetId="5" hidden="1">工程学硕!$A$2:$X$38</definedName>
    <definedName name="_xlnm._FilterDatabase" localSheetId="6" hidden="1">工程专硕!$A$2:$X$2</definedName>
    <definedName name="_xlnm._FilterDatabase" localSheetId="1" hidden="1">工艺学硕!$A$2:$X$2</definedName>
    <definedName name="_xlnm._FilterDatabase" localSheetId="2" hidden="1">工艺专硕!$A$2:$X$2</definedName>
    <definedName name="_xlnm._FilterDatabase" localSheetId="10" hidden="1">国际班!$B$2:$X$2</definedName>
    <definedName name="_xlnm._FilterDatabase" localSheetId="8" hidden="1">环工专硕!$A$2:$X$2</definedName>
    <definedName name="_xlnm._FilterDatabase" localSheetId="9" hidden="1">环科学硕!$A$2:$X$2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11" l="1"/>
  <c r="P3" i="6" l="1"/>
  <c r="P5" i="6"/>
  <c r="P8" i="6"/>
  <c r="P7" i="6"/>
  <c r="P4" i="6"/>
  <c r="P10" i="6"/>
  <c r="P9" i="6"/>
  <c r="P14" i="6"/>
  <c r="P13" i="6"/>
  <c r="P11" i="6"/>
  <c r="P12" i="6"/>
  <c r="P16" i="6"/>
  <c r="P19" i="6"/>
  <c r="P15" i="6"/>
  <c r="P18" i="6"/>
  <c r="P20" i="6"/>
  <c r="P17" i="6"/>
  <c r="P21" i="6"/>
  <c r="P23" i="6"/>
  <c r="P22" i="6"/>
  <c r="P25" i="6"/>
  <c r="P24" i="6"/>
  <c r="P26" i="6"/>
  <c r="P27" i="6"/>
  <c r="P6" i="6"/>
  <c r="V4" i="6" l="1"/>
  <c r="V6" i="6"/>
  <c r="V5" i="6"/>
  <c r="V8" i="6"/>
  <c r="V7" i="6"/>
  <c r="V10" i="6"/>
  <c r="V13" i="6"/>
  <c r="V11" i="6"/>
  <c r="V16" i="6"/>
  <c r="V18" i="6"/>
  <c r="V23" i="6"/>
  <c r="V22" i="6"/>
  <c r="V24" i="6"/>
  <c r="V26" i="6"/>
  <c r="V27" i="6"/>
  <c r="V3" i="6"/>
  <c r="V9" i="6"/>
  <c r="V14" i="6"/>
  <c r="V19" i="6"/>
  <c r="V15" i="6"/>
  <c r="V20" i="6"/>
  <c r="V17" i="6"/>
  <c r="V21" i="6"/>
  <c r="V25" i="6"/>
  <c r="V12" i="6"/>
  <c r="T3" i="6"/>
  <c r="T5" i="6"/>
  <c r="T8" i="6"/>
  <c r="T7" i="6"/>
  <c r="T4" i="6"/>
  <c r="T10" i="6"/>
  <c r="T9" i="6"/>
  <c r="T14" i="6"/>
  <c r="T13" i="6"/>
  <c r="T11" i="6"/>
  <c r="T16" i="6"/>
  <c r="T19" i="6"/>
  <c r="T15" i="6"/>
  <c r="T18" i="6"/>
  <c r="T20" i="6"/>
  <c r="T17" i="6"/>
  <c r="T21" i="6"/>
  <c r="T23" i="6"/>
  <c r="T22" i="6"/>
  <c r="T12" i="6"/>
  <c r="T25" i="6"/>
  <c r="T24" i="6"/>
  <c r="T26" i="6"/>
  <c r="T27" i="6"/>
  <c r="T6" i="6"/>
  <c r="N27" i="6"/>
  <c r="J17" i="6"/>
  <c r="J3" i="6"/>
  <c r="W3" i="6" s="1"/>
  <c r="J12" i="6"/>
  <c r="J21" i="6"/>
  <c r="J26" i="6"/>
  <c r="J6" i="6"/>
  <c r="J11" i="6"/>
  <c r="J4" i="6"/>
  <c r="J5" i="6"/>
  <c r="J27" i="6"/>
  <c r="J15" i="6"/>
  <c r="J7" i="6"/>
  <c r="J13" i="6"/>
  <c r="J18" i="6"/>
  <c r="J9" i="6"/>
  <c r="J24" i="6"/>
  <c r="J20" i="6"/>
  <c r="J8" i="6"/>
  <c r="W8" i="6" s="1"/>
  <c r="J22" i="6"/>
  <c r="J23" i="6"/>
  <c r="J10" i="6"/>
  <c r="J19" i="6"/>
  <c r="J16" i="6"/>
  <c r="J14" i="6"/>
  <c r="J25" i="6"/>
  <c r="W25" i="6" s="1"/>
  <c r="N7" i="6"/>
  <c r="N12" i="6"/>
  <c r="N23" i="6"/>
  <c r="N11" i="6"/>
  <c r="N17" i="6"/>
  <c r="N19" i="6"/>
  <c r="N6" i="6"/>
  <c r="N16" i="6"/>
  <c r="N8" i="6"/>
  <c r="N14" i="6"/>
  <c r="N15" i="6"/>
  <c r="N10" i="6"/>
  <c r="N5" i="6"/>
  <c r="N18" i="6"/>
  <c r="N25" i="6"/>
  <c r="N9" i="6"/>
  <c r="N3" i="6"/>
  <c r="N21" i="6"/>
  <c r="N22" i="6"/>
  <c r="N13" i="6"/>
  <c r="N24" i="6"/>
  <c r="N20" i="6"/>
  <c r="N26" i="6"/>
  <c r="N4" i="6"/>
  <c r="H7" i="6"/>
  <c r="H12" i="6"/>
  <c r="H23" i="6"/>
  <c r="H11" i="6"/>
  <c r="H17" i="6"/>
  <c r="H19" i="6"/>
  <c r="H6" i="6"/>
  <c r="H16" i="6"/>
  <c r="H8" i="6"/>
  <c r="H14" i="6"/>
  <c r="H15" i="6"/>
  <c r="H27" i="6"/>
  <c r="H10" i="6"/>
  <c r="H5" i="6"/>
  <c r="H18" i="6"/>
  <c r="H25" i="6"/>
  <c r="H9" i="6"/>
  <c r="H3" i="6"/>
  <c r="H21" i="6"/>
  <c r="H22" i="6"/>
  <c r="H13" i="6"/>
  <c r="H24" i="6"/>
  <c r="H20" i="6"/>
  <c r="H26" i="6"/>
  <c r="H4" i="6"/>
  <c r="V16" i="5"/>
  <c r="V6" i="5"/>
  <c r="V5" i="5"/>
  <c r="V4" i="5"/>
  <c r="V7" i="5"/>
  <c r="V9" i="5"/>
  <c r="V8" i="5"/>
  <c r="V12" i="5"/>
  <c r="V15" i="5"/>
  <c r="V10" i="5"/>
  <c r="V14" i="5"/>
  <c r="V13" i="5"/>
  <c r="V18" i="5"/>
  <c r="V19" i="5"/>
  <c r="V11" i="5"/>
  <c r="V17" i="5"/>
  <c r="W17" i="5" s="1"/>
  <c r="T6" i="5"/>
  <c r="T4" i="5"/>
  <c r="T3" i="5"/>
  <c r="T7" i="5"/>
  <c r="T9" i="5"/>
  <c r="T8" i="5"/>
  <c r="T12" i="5"/>
  <c r="T11" i="5"/>
  <c r="T15" i="5"/>
  <c r="T10" i="5"/>
  <c r="T14" i="5"/>
  <c r="T13" i="5"/>
  <c r="T16" i="5"/>
  <c r="T17" i="5"/>
  <c r="T18" i="5"/>
  <c r="T19" i="5"/>
  <c r="T5" i="5"/>
  <c r="P6" i="5"/>
  <c r="P4" i="5"/>
  <c r="P3" i="5"/>
  <c r="P7" i="5"/>
  <c r="P9" i="5"/>
  <c r="P8" i="5"/>
  <c r="P12" i="5"/>
  <c r="P11" i="5"/>
  <c r="P15" i="5"/>
  <c r="P10" i="5"/>
  <c r="P14" i="5"/>
  <c r="P13" i="5"/>
  <c r="P16" i="5"/>
  <c r="P17" i="5"/>
  <c r="P18" i="5"/>
  <c r="P19" i="5"/>
  <c r="N4" i="5"/>
  <c r="N14" i="5"/>
  <c r="N3" i="5"/>
  <c r="N10" i="5"/>
  <c r="N7" i="5"/>
  <c r="N11" i="5"/>
  <c r="N8" i="5"/>
  <c r="N5" i="5"/>
  <c r="N19" i="5"/>
  <c r="N17" i="5"/>
  <c r="N18" i="5"/>
  <c r="N12" i="5"/>
  <c r="N16" i="5"/>
  <c r="N6" i="5"/>
  <c r="N15" i="5"/>
  <c r="N9" i="5"/>
  <c r="N13" i="5"/>
  <c r="H10" i="5"/>
  <c r="H6" i="5"/>
  <c r="I6" i="5" s="1"/>
  <c r="J6" i="5" s="1"/>
  <c r="W6" i="5" s="1"/>
  <c r="H4" i="5"/>
  <c r="H3" i="5"/>
  <c r="H11" i="5"/>
  <c r="I11" i="5" s="1"/>
  <c r="J11" i="5" s="1"/>
  <c r="W11" i="5" s="1"/>
  <c r="H15" i="5"/>
  <c r="I15" i="5" s="1"/>
  <c r="J15" i="5" s="1"/>
  <c r="W15" i="5" s="1"/>
  <c r="H5" i="5"/>
  <c r="H9" i="5"/>
  <c r="H14" i="5"/>
  <c r="I14" i="5" s="1"/>
  <c r="J14" i="5" s="1"/>
  <c r="W14" i="5" s="1"/>
  <c r="H19" i="5"/>
  <c r="I19" i="5" s="1"/>
  <c r="J19" i="5" s="1"/>
  <c r="W19" i="5" s="1"/>
  <c r="H13" i="5"/>
  <c r="H18" i="5"/>
  <c r="H17" i="5"/>
  <c r="I17" i="5" s="1"/>
  <c r="J17" i="5" s="1"/>
  <c r="H12" i="5"/>
  <c r="H7" i="5"/>
  <c r="H16" i="5"/>
  <c r="I16" i="5" s="1"/>
  <c r="J16" i="5" s="1"/>
  <c r="W16" i="5" s="1"/>
  <c r="H8" i="5"/>
  <c r="I7" i="5" l="1"/>
  <c r="J7" i="5" s="1"/>
  <c r="W7" i="5" s="1"/>
  <c r="I13" i="5"/>
  <c r="I12" i="5"/>
  <c r="J12" i="5" s="1"/>
  <c r="W12" i="5" s="1"/>
  <c r="I4" i="5"/>
  <c r="J4" i="5" s="1"/>
  <c r="W4" i="5" s="1"/>
  <c r="W7" i="6"/>
  <c r="W22" i="6"/>
  <c r="W15" i="6"/>
  <c r="W19" i="6"/>
  <c r="W18" i="6"/>
  <c r="W27" i="6"/>
  <c r="W6" i="6"/>
  <c r="W24" i="6"/>
  <c r="W4" i="6"/>
  <c r="W10" i="6"/>
  <c r="W13" i="6"/>
  <c r="W5" i="6"/>
  <c r="W26" i="6"/>
  <c r="W17" i="6"/>
  <c r="W11" i="6"/>
  <c r="W20" i="6"/>
  <c r="W14" i="6"/>
  <c r="W21" i="6"/>
  <c r="W23" i="6"/>
  <c r="W16" i="6"/>
  <c r="W9" i="6"/>
  <c r="W12" i="6"/>
  <c r="I9" i="5"/>
  <c r="J9" i="5" s="1"/>
  <c r="W9" i="5" s="1"/>
  <c r="I5" i="5"/>
  <c r="J5" i="5" s="1"/>
  <c r="I10" i="5"/>
  <c r="J10" i="5" s="1"/>
  <c r="W10" i="5" s="1"/>
  <c r="I18" i="5"/>
  <c r="J18" i="5" s="1"/>
  <c r="W18" i="5" s="1"/>
  <c r="I8" i="5"/>
  <c r="J8" i="5" s="1"/>
  <c r="W8" i="5" s="1"/>
  <c r="I3" i="5"/>
  <c r="J3" i="5" s="1"/>
  <c r="V6" i="1"/>
  <c r="V4" i="1"/>
  <c r="V10" i="1"/>
  <c r="V12" i="1"/>
  <c r="V5" i="1"/>
  <c r="V11" i="1"/>
  <c r="V9" i="1"/>
  <c r="V7" i="1"/>
  <c r="V8" i="1"/>
  <c r="V3" i="1"/>
  <c r="P4" i="1"/>
  <c r="P5" i="1"/>
  <c r="P7" i="1"/>
  <c r="P9" i="1"/>
  <c r="P8" i="1"/>
  <c r="P11" i="1"/>
  <c r="P6" i="1"/>
  <c r="P10" i="1"/>
  <c r="P12" i="1"/>
  <c r="T4" i="1"/>
  <c r="T5" i="1"/>
  <c r="T7" i="1"/>
  <c r="T8" i="1"/>
  <c r="T9" i="1"/>
  <c r="T6" i="1"/>
  <c r="T10" i="1"/>
  <c r="T11" i="1"/>
  <c r="T12" i="1"/>
  <c r="T3" i="1"/>
  <c r="N4" i="1"/>
  <c r="N5" i="1"/>
  <c r="N7" i="1"/>
  <c r="N8" i="1"/>
  <c r="N9" i="1"/>
  <c r="N6" i="1"/>
  <c r="N10" i="1"/>
  <c r="N11" i="1"/>
  <c r="N12" i="1"/>
  <c r="N3" i="1"/>
  <c r="H9" i="1"/>
  <c r="H6" i="1"/>
  <c r="H10" i="1"/>
  <c r="H11" i="1"/>
  <c r="H12" i="1"/>
  <c r="P7" i="4" l="1"/>
  <c r="P6" i="4"/>
  <c r="P4" i="4"/>
  <c r="P9" i="4"/>
  <c r="P5" i="4"/>
  <c r="P8" i="4"/>
  <c r="P16" i="4"/>
  <c r="P10" i="4"/>
  <c r="P12" i="4"/>
  <c r="P14" i="4"/>
  <c r="P13" i="4"/>
  <c r="P18" i="4"/>
  <c r="P15" i="4"/>
  <c r="P20" i="4"/>
  <c r="P11" i="4"/>
  <c r="P17" i="4"/>
  <c r="P19" i="4"/>
  <c r="P25" i="4"/>
  <c r="P23" i="4"/>
  <c r="P21" i="4"/>
  <c r="P24" i="4"/>
  <c r="P28" i="4"/>
  <c r="P27" i="4"/>
  <c r="P26" i="4"/>
  <c r="P35" i="4"/>
  <c r="P30" i="4"/>
  <c r="P31" i="4"/>
  <c r="P22" i="4"/>
  <c r="P29" i="4"/>
  <c r="P33" i="4"/>
  <c r="P32" i="4"/>
  <c r="P36" i="4"/>
  <c r="P34" i="4"/>
  <c r="P37" i="4"/>
  <c r="J3" i="4"/>
  <c r="J5" i="4"/>
  <c r="J22" i="4"/>
  <c r="J4" i="4"/>
  <c r="J19" i="4"/>
  <c r="J17" i="4"/>
  <c r="J10" i="4"/>
  <c r="J34" i="4"/>
  <c r="J8" i="4"/>
  <c r="J15" i="4"/>
  <c r="J13" i="4"/>
  <c r="J6" i="4"/>
  <c r="J21" i="4"/>
  <c r="J32" i="4"/>
  <c r="J12" i="4"/>
  <c r="J37" i="4"/>
  <c r="J7" i="4"/>
  <c r="J18" i="4"/>
  <c r="J14" i="4"/>
  <c r="J20" i="4"/>
  <c r="J23" i="4"/>
  <c r="J31" i="4"/>
  <c r="J26" i="4"/>
  <c r="J9" i="4"/>
  <c r="J29" i="4"/>
  <c r="J33" i="4"/>
  <c r="J30" i="4"/>
  <c r="J36" i="4"/>
  <c r="J27" i="4"/>
  <c r="J24" i="4"/>
  <c r="J28" i="4"/>
  <c r="J25" i="4"/>
  <c r="J16" i="4"/>
  <c r="J35" i="4"/>
  <c r="V21" i="3"/>
  <c r="V7" i="3"/>
  <c r="V3" i="3"/>
  <c r="V4" i="3"/>
  <c r="V6" i="3"/>
  <c r="V27" i="3"/>
  <c r="V10" i="3"/>
  <c r="V23" i="3"/>
  <c r="V5" i="3"/>
  <c r="V9" i="3"/>
  <c r="V14" i="3"/>
  <c r="V38" i="3"/>
  <c r="V30" i="3"/>
  <c r="V32" i="3"/>
  <c r="V24" i="3"/>
  <c r="V18" i="3"/>
  <c r="V19" i="3"/>
  <c r="V39" i="3"/>
  <c r="V22" i="3"/>
  <c r="V34" i="3"/>
  <c r="V29" i="3"/>
  <c r="V16" i="3"/>
  <c r="V33" i="3"/>
  <c r="V12" i="3"/>
  <c r="V25" i="3"/>
  <c r="V8" i="3"/>
  <c r="V15" i="3"/>
  <c r="V31" i="3"/>
  <c r="V13" i="3"/>
  <c r="V37" i="3"/>
  <c r="V28" i="3"/>
  <c r="V20" i="3"/>
  <c r="V35" i="3"/>
  <c r="V11" i="3"/>
  <c r="V17" i="3"/>
  <c r="V36" i="3"/>
  <c r="V26" i="3"/>
  <c r="T7" i="3"/>
  <c r="T4" i="3"/>
  <c r="T6" i="3"/>
  <c r="T27" i="3"/>
  <c r="T10" i="3"/>
  <c r="T23" i="3"/>
  <c r="T5" i="3"/>
  <c r="T25" i="3"/>
  <c r="T9" i="3"/>
  <c r="T8" i="3"/>
  <c r="T15" i="3"/>
  <c r="T14" i="3"/>
  <c r="T38" i="3"/>
  <c r="T31" i="3"/>
  <c r="T30" i="3"/>
  <c r="T32" i="3"/>
  <c r="T24" i="3"/>
  <c r="T13" i="3"/>
  <c r="T12" i="3"/>
  <c r="T21" i="3"/>
  <c r="T18" i="3"/>
  <c r="T19" i="3"/>
  <c r="T26" i="3"/>
  <c r="T37" i="3"/>
  <c r="T28" i="3"/>
  <c r="T39" i="3"/>
  <c r="T22" i="3"/>
  <c r="T20" i="3"/>
  <c r="T34" i="3"/>
  <c r="T29" i="3"/>
  <c r="T35" i="3"/>
  <c r="T16" i="3"/>
  <c r="T33" i="3"/>
  <c r="T11" i="3"/>
  <c r="T17" i="3"/>
  <c r="T36" i="3"/>
  <c r="T3" i="3"/>
  <c r="P7" i="3"/>
  <c r="P4" i="3"/>
  <c r="P6" i="3"/>
  <c r="P27" i="3"/>
  <c r="P10" i="3"/>
  <c r="P23" i="3"/>
  <c r="P5" i="3"/>
  <c r="P25" i="3"/>
  <c r="P9" i="3"/>
  <c r="P8" i="3"/>
  <c r="P15" i="3"/>
  <c r="P14" i="3"/>
  <c r="P38" i="3"/>
  <c r="P31" i="3"/>
  <c r="P30" i="3"/>
  <c r="P32" i="3"/>
  <c r="P24" i="3"/>
  <c r="P13" i="3"/>
  <c r="P12" i="3"/>
  <c r="P21" i="3"/>
  <c r="P18" i="3"/>
  <c r="P19" i="3"/>
  <c r="P26" i="3"/>
  <c r="P37" i="3"/>
  <c r="P28" i="3"/>
  <c r="P39" i="3"/>
  <c r="P22" i="3"/>
  <c r="P20" i="3"/>
  <c r="P34" i="3"/>
  <c r="P29" i="3"/>
  <c r="P35" i="3"/>
  <c r="P16" i="3"/>
  <c r="P33" i="3"/>
  <c r="P11" i="3"/>
  <c r="P17" i="3"/>
  <c r="P36" i="3"/>
  <c r="P3" i="3"/>
  <c r="N24" i="3"/>
  <c r="N32" i="3"/>
  <c r="N4" i="3"/>
  <c r="N3" i="3"/>
  <c r="N9" i="3"/>
  <c r="N15" i="3"/>
  <c r="N13" i="3"/>
  <c r="N28" i="3"/>
  <c r="N10" i="3"/>
  <c r="N14" i="3"/>
  <c r="N26" i="3"/>
  <c r="N12" i="3"/>
  <c r="N16" i="3"/>
  <c r="N27" i="3"/>
  <c r="N17" i="3"/>
  <c r="N5" i="3"/>
  <c r="N23" i="3"/>
  <c r="N7" i="3"/>
  <c r="N21" i="3"/>
  <c r="N18" i="3"/>
  <c r="N38" i="3"/>
  <c r="N19" i="3"/>
  <c r="N8" i="3"/>
  <c r="N22" i="3"/>
  <c r="N11" i="3"/>
  <c r="N6" i="3"/>
  <c r="N36" i="3"/>
  <c r="N37" i="3"/>
  <c r="N31" i="3"/>
  <c r="N30" i="3"/>
  <c r="N33" i="3"/>
  <c r="N34" i="3"/>
  <c r="N39" i="3"/>
  <c r="N20" i="3"/>
  <c r="N25" i="3"/>
  <c r="N35" i="3"/>
  <c r="N29" i="3"/>
  <c r="J24" i="3"/>
  <c r="J32" i="3"/>
  <c r="W32" i="3" s="1"/>
  <c r="J4" i="3"/>
  <c r="J3" i="3"/>
  <c r="J9" i="3"/>
  <c r="J15" i="3"/>
  <c r="J13" i="3"/>
  <c r="J28" i="3"/>
  <c r="J10" i="3"/>
  <c r="J14" i="3"/>
  <c r="J26" i="3"/>
  <c r="J12" i="3"/>
  <c r="J16" i="3"/>
  <c r="J27" i="3"/>
  <c r="W27" i="3" s="1"/>
  <c r="J17" i="3"/>
  <c r="J5" i="3"/>
  <c r="W5" i="3" s="1"/>
  <c r="J23" i="3"/>
  <c r="J7" i="3"/>
  <c r="J21" i="3"/>
  <c r="J18" i="3"/>
  <c r="J38" i="3"/>
  <c r="J19" i="3"/>
  <c r="J8" i="3"/>
  <c r="J22" i="3"/>
  <c r="J11" i="3"/>
  <c r="J6" i="3"/>
  <c r="J36" i="3"/>
  <c r="J37" i="3"/>
  <c r="J31" i="3"/>
  <c r="J30" i="3"/>
  <c r="J33" i="3"/>
  <c r="W33" i="3" s="1"/>
  <c r="J34" i="3"/>
  <c r="J39" i="3"/>
  <c r="J20" i="3"/>
  <c r="J25" i="3"/>
  <c r="J35" i="3"/>
  <c r="W35" i="3" s="1"/>
  <c r="J29" i="3"/>
  <c r="H7" i="3"/>
  <c r="H21" i="3"/>
  <c r="H3" i="3"/>
  <c r="H4" i="3"/>
  <c r="H6" i="3"/>
  <c r="H27" i="3"/>
  <c r="H10" i="3"/>
  <c r="H23" i="3"/>
  <c r="H5" i="3"/>
  <c r="H9" i="3"/>
  <c r="H14" i="3"/>
  <c r="H38" i="3"/>
  <c r="H30" i="3"/>
  <c r="H32" i="3"/>
  <c r="H24" i="3"/>
  <c r="H18" i="3"/>
  <c r="H19" i="3"/>
  <c r="H39" i="3"/>
  <c r="H22" i="3"/>
  <c r="H34" i="3"/>
  <c r="H16" i="3"/>
  <c r="H33" i="3"/>
  <c r="H25" i="3"/>
  <c r="H8" i="3"/>
  <c r="H15" i="3"/>
  <c r="H31" i="3"/>
  <c r="H13" i="3"/>
  <c r="H12" i="3"/>
  <c r="H37" i="3"/>
  <c r="H28" i="3"/>
  <c r="H20" i="3"/>
  <c r="H35" i="3"/>
  <c r="H11" i="3"/>
  <c r="H17" i="3"/>
  <c r="H36" i="3"/>
  <c r="H29" i="3"/>
  <c r="H26" i="3"/>
  <c r="W37" i="3" l="1"/>
  <c r="W22" i="3"/>
  <c r="W28" i="3"/>
  <c r="W3" i="3"/>
  <c r="W17" i="3"/>
  <c r="W26" i="3"/>
  <c r="W20" i="3"/>
  <c r="W30" i="3"/>
  <c r="W6" i="3"/>
  <c r="W19" i="3"/>
  <c r="W14" i="3"/>
  <c r="W15" i="3"/>
  <c r="W10" i="3"/>
  <c r="W24" i="3"/>
  <c r="W25" i="3"/>
  <c r="W36" i="3"/>
  <c r="W8" i="3"/>
  <c r="W21" i="3"/>
  <c r="W13" i="3"/>
  <c r="W4" i="3"/>
  <c r="W34" i="3"/>
  <c r="W18" i="3"/>
  <c r="W7" i="3"/>
  <c r="W29" i="3"/>
  <c r="W39" i="3"/>
  <c r="W31" i="3"/>
  <c r="W11" i="3"/>
  <c r="W38" i="3"/>
  <c r="W23" i="3"/>
  <c r="W16" i="3"/>
  <c r="W9" i="3"/>
  <c r="W12" i="3"/>
  <c r="P3" i="1"/>
  <c r="H8" i="1"/>
  <c r="H4" i="1"/>
  <c r="J4" i="1" s="1"/>
  <c r="W4" i="1" s="1"/>
  <c r="H3" i="1"/>
  <c r="H7" i="1"/>
  <c r="H5" i="1"/>
  <c r="J5" i="1" l="1"/>
  <c r="W5" i="1" s="1"/>
  <c r="J8" i="1"/>
  <c r="W8" i="1" s="1"/>
  <c r="J7" i="1"/>
  <c r="W7" i="1" s="1"/>
  <c r="J3" i="1"/>
  <c r="W3" i="1" s="1"/>
  <c r="J11" i="1"/>
  <c r="W11" i="1" s="1"/>
  <c r="J12" i="1"/>
  <c r="W12" i="1" s="1"/>
  <c r="J9" i="1"/>
  <c r="W9" i="1" s="1"/>
  <c r="J10" i="1"/>
  <c r="W10" i="1" s="1"/>
  <c r="J6" i="1"/>
  <c r="W6" i="1" s="1"/>
  <c r="V3" i="10" l="1"/>
  <c r="V23" i="10"/>
  <c r="V38" i="10"/>
  <c r="V10" i="10"/>
  <c r="V52" i="10"/>
  <c r="V31" i="10"/>
  <c r="V26" i="10"/>
  <c r="V12" i="10"/>
  <c r="V15" i="10"/>
  <c r="V44" i="10"/>
  <c r="V46" i="10"/>
  <c r="V57" i="10"/>
  <c r="V21" i="10"/>
  <c r="V32" i="10"/>
  <c r="V45" i="10"/>
  <c r="V53" i="10"/>
  <c r="V4" i="10"/>
  <c r="V6" i="10"/>
  <c r="V7" i="10"/>
  <c r="V11" i="10"/>
  <c r="V9" i="10"/>
  <c r="V8" i="10"/>
  <c r="V13" i="10"/>
  <c r="V14" i="10"/>
  <c r="V30" i="10"/>
  <c r="V16" i="10"/>
  <c r="V19" i="10"/>
  <c r="V27" i="10"/>
  <c r="V24" i="10"/>
  <c r="V20" i="10"/>
  <c r="V18" i="10"/>
  <c r="V25" i="10"/>
  <c r="V28" i="10"/>
  <c r="V29" i="10"/>
  <c r="V22" i="10"/>
  <c r="V35" i="10"/>
  <c r="V33" i="10"/>
  <c r="V40" i="10"/>
  <c r="V37" i="10"/>
  <c r="V42" i="10"/>
  <c r="V43" i="10"/>
  <c r="V50" i="10"/>
  <c r="V48" i="10"/>
  <c r="V49" i="10"/>
  <c r="V54" i="10"/>
  <c r="V55" i="10"/>
  <c r="V17" i="10"/>
  <c r="V36" i="10"/>
  <c r="V34" i="10"/>
  <c r="V39" i="10"/>
  <c r="V41" i="10"/>
  <c r="V51" i="10"/>
  <c r="V47" i="10"/>
  <c r="V56" i="10"/>
  <c r="V58" i="10"/>
  <c r="V5" i="10"/>
  <c r="P5" i="10"/>
  <c r="P6" i="10"/>
  <c r="P7" i="10"/>
  <c r="P11" i="10"/>
  <c r="P9" i="10"/>
  <c r="P8" i="10"/>
  <c r="P3" i="10"/>
  <c r="P13" i="10"/>
  <c r="P14" i="10"/>
  <c r="P12" i="10"/>
  <c r="P15" i="10"/>
  <c r="P10" i="10"/>
  <c r="P17" i="10"/>
  <c r="P30" i="10"/>
  <c r="P16" i="10"/>
  <c r="P19" i="10"/>
  <c r="P27" i="10"/>
  <c r="P24" i="10"/>
  <c r="P20" i="10"/>
  <c r="P18" i="10"/>
  <c r="P25" i="10"/>
  <c r="P23" i="10"/>
  <c r="P21" i="10"/>
  <c r="P28" i="10"/>
  <c r="P29" i="10"/>
  <c r="P22" i="10"/>
  <c r="P36" i="10"/>
  <c r="P35" i="10"/>
  <c r="P33" i="10"/>
  <c r="P34" i="10"/>
  <c r="P40" i="10"/>
  <c r="P32" i="10"/>
  <c r="P38" i="10"/>
  <c r="P39" i="10"/>
  <c r="P31" i="10"/>
  <c r="P41" i="10"/>
  <c r="P37" i="10"/>
  <c r="P51" i="10"/>
  <c r="P42" i="10"/>
  <c r="P26" i="10"/>
  <c r="P44" i="10"/>
  <c r="P45" i="10"/>
  <c r="P47" i="10"/>
  <c r="P43" i="10"/>
  <c r="P50" i="10"/>
  <c r="P48" i="10"/>
  <c r="P46" i="10"/>
  <c r="P49" i="10"/>
  <c r="P53" i="10"/>
  <c r="P54" i="10"/>
  <c r="P55" i="10"/>
  <c r="P52" i="10"/>
  <c r="P56" i="10"/>
  <c r="P57" i="10"/>
  <c r="P58" i="10"/>
  <c r="P4" i="10"/>
  <c r="J3" i="10"/>
  <c r="J31" i="10"/>
  <c r="J6" i="10"/>
  <c r="W6" i="10" s="1"/>
  <c r="J21" i="10"/>
  <c r="W21" i="10" s="1"/>
  <c r="J22" i="10"/>
  <c r="J32" i="10"/>
  <c r="J10" i="10"/>
  <c r="J4" i="10"/>
  <c r="W4" i="10" s="1"/>
  <c r="J57" i="10"/>
  <c r="J18" i="10"/>
  <c r="J16" i="10"/>
  <c r="W16" i="10" s="1"/>
  <c r="J37" i="10"/>
  <c r="W37" i="10" s="1"/>
  <c r="J29" i="10"/>
  <c r="W29" i="10" s="1"/>
  <c r="J28" i="10"/>
  <c r="J46" i="10"/>
  <c r="W46" i="10" s="1"/>
  <c r="J43" i="10"/>
  <c r="W43" i="10" s="1"/>
  <c r="J8" i="10"/>
  <c r="W8" i="10" s="1"/>
  <c r="J33" i="10"/>
  <c r="J52" i="10"/>
  <c r="J39" i="10"/>
  <c r="W39" i="10" s="1"/>
  <c r="J5" i="10"/>
  <c r="J19" i="10"/>
  <c r="J12" i="10"/>
  <c r="J20" i="10"/>
  <c r="W20" i="10" s="1"/>
  <c r="J25" i="10"/>
  <c r="J49" i="10"/>
  <c r="J41" i="10"/>
  <c r="J9" i="10"/>
  <c r="W9" i="10" s="1"/>
  <c r="J34" i="10"/>
  <c r="W34" i="10" s="1"/>
  <c r="J7" i="10"/>
  <c r="J42" i="10"/>
  <c r="J17" i="10"/>
  <c r="W17" i="10" s="1"/>
  <c r="J23" i="10"/>
  <c r="W23" i="10" s="1"/>
  <c r="J13" i="10"/>
  <c r="J48" i="10"/>
  <c r="W48" i="10" s="1"/>
  <c r="J24" i="10"/>
  <c r="W24" i="10" s="1"/>
  <c r="J11" i="10"/>
  <c r="J58" i="10"/>
  <c r="J15" i="10"/>
  <c r="W15" i="10" s="1"/>
  <c r="J45" i="10"/>
  <c r="W45" i="10" s="1"/>
  <c r="J38" i="10"/>
  <c r="W38" i="10" s="1"/>
  <c r="J14" i="10"/>
  <c r="J54" i="10"/>
  <c r="W54" i="10" s="1"/>
  <c r="J44" i="10"/>
  <c r="W44" i="10" s="1"/>
  <c r="J35" i="10"/>
  <c r="J27" i="10"/>
  <c r="J55" i="10"/>
  <c r="W55" i="10" s="1"/>
  <c r="J56" i="10"/>
  <c r="W56" i="10" s="1"/>
  <c r="J47" i="10"/>
  <c r="W47" i="10" s="1"/>
  <c r="J40" i="10"/>
  <c r="J53" i="10"/>
  <c r="J36" i="10"/>
  <c r="W36" i="10" s="1"/>
  <c r="J50" i="10"/>
  <c r="W50" i="10" s="1"/>
  <c r="J30" i="10"/>
  <c r="J51" i="10"/>
  <c r="J26" i="10"/>
  <c r="W26" i="10" s="1"/>
  <c r="T34" i="10"/>
  <c r="T12" i="10"/>
  <c r="T44" i="10"/>
  <c r="T13" i="10"/>
  <c r="T30" i="10"/>
  <c r="T28" i="10"/>
  <c r="T10" i="10"/>
  <c r="T46" i="10"/>
  <c r="T15" i="10"/>
  <c r="T57" i="10"/>
  <c r="T50" i="10"/>
  <c r="T25" i="10"/>
  <c r="T49" i="10"/>
  <c r="T17" i="10"/>
  <c r="T33" i="10"/>
  <c r="T54" i="10"/>
  <c r="T7" i="10"/>
  <c r="T14" i="10"/>
  <c r="T38" i="10"/>
  <c r="T26" i="10"/>
  <c r="T3" i="10"/>
  <c r="T6" i="10"/>
  <c r="T31" i="10"/>
  <c r="T27" i="10"/>
  <c r="T55" i="10"/>
  <c r="T56" i="10"/>
  <c r="T18" i="10"/>
  <c r="T24" i="10"/>
  <c r="T32" i="10"/>
  <c r="T20" i="10"/>
  <c r="T9" i="10"/>
  <c r="T29" i="10"/>
  <c r="T4" i="10"/>
  <c r="T35" i="10"/>
  <c r="T42" i="10"/>
  <c r="T48" i="10"/>
  <c r="T37" i="10"/>
  <c r="T39" i="10"/>
  <c r="T43" i="10"/>
  <c r="T16" i="10"/>
  <c r="T47" i="10"/>
  <c r="T5" i="10"/>
  <c r="T8" i="10"/>
  <c r="T21" i="10"/>
  <c r="T23" i="10"/>
  <c r="T36" i="10"/>
  <c r="T53" i="10"/>
  <c r="T45" i="10"/>
  <c r="T11" i="10"/>
  <c r="T40" i="10"/>
  <c r="T22" i="10"/>
  <c r="T58" i="10"/>
  <c r="T19" i="10"/>
  <c r="T51" i="10"/>
  <c r="T41" i="10"/>
  <c r="T52" i="10"/>
  <c r="N34" i="10"/>
  <c r="N12" i="10"/>
  <c r="N44" i="10"/>
  <c r="N13" i="10"/>
  <c r="N30" i="10"/>
  <c r="N28" i="10"/>
  <c r="N10" i="10"/>
  <c r="N46" i="10"/>
  <c r="N15" i="10"/>
  <c r="N57" i="10"/>
  <c r="N50" i="10"/>
  <c r="N25" i="10"/>
  <c r="N49" i="10"/>
  <c r="N17" i="10"/>
  <c r="N33" i="10"/>
  <c r="N54" i="10"/>
  <c r="N7" i="10"/>
  <c r="N14" i="10"/>
  <c r="N38" i="10"/>
  <c r="N26" i="10"/>
  <c r="N3" i="10"/>
  <c r="N6" i="10"/>
  <c r="N31" i="10"/>
  <c r="N27" i="10"/>
  <c r="N55" i="10"/>
  <c r="N56" i="10"/>
  <c r="N18" i="10"/>
  <c r="N24" i="10"/>
  <c r="N32" i="10"/>
  <c r="N20" i="10"/>
  <c r="N9" i="10"/>
  <c r="N29" i="10"/>
  <c r="N4" i="10"/>
  <c r="N35" i="10"/>
  <c r="N42" i="10"/>
  <c r="N48" i="10"/>
  <c r="N37" i="10"/>
  <c r="N39" i="10"/>
  <c r="N43" i="10"/>
  <c r="N16" i="10"/>
  <c r="N47" i="10"/>
  <c r="N5" i="10"/>
  <c r="N8" i="10"/>
  <c r="N21" i="10"/>
  <c r="N23" i="10"/>
  <c r="N36" i="10"/>
  <c r="N53" i="10"/>
  <c r="N45" i="10"/>
  <c r="N11" i="10"/>
  <c r="N40" i="10"/>
  <c r="N22" i="10"/>
  <c r="N58" i="10"/>
  <c r="N19" i="10"/>
  <c r="N51" i="10"/>
  <c r="N41" i="10"/>
  <c r="N52" i="10"/>
  <c r="H34" i="10"/>
  <c r="H12" i="10"/>
  <c r="H44" i="10"/>
  <c r="H13" i="10"/>
  <c r="H30" i="10"/>
  <c r="H28" i="10"/>
  <c r="H10" i="10"/>
  <c r="H46" i="10"/>
  <c r="H15" i="10"/>
  <c r="H57" i="10"/>
  <c r="H50" i="10"/>
  <c r="H25" i="10"/>
  <c r="H49" i="10"/>
  <c r="H17" i="10"/>
  <c r="H33" i="10"/>
  <c r="H54" i="10"/>
  <c r="H7" i="10"/>
  <c r="H14" i="10"/>
  <c r="H38" i="10"/>
  <c r="H26" i="10"/>
  <c r="H3" i="10"/>
  <c r="H6" i="10"/>
  <c r="H31" i="10"/>
  <c r="H27" i="10"/>
  <c r="H55" i="10"/>
  <c r="H56" i="10"/>
  <c r="H18" i="10"/>
  <c r="H24" i="10"/>
  <c r="H32" i="10"/>
  <c r="H20" i="10"/>
  <c r="H9" i="10"/>
  <c r="H29" i="10"/>
  <c r="H4" i="10"/>
  <c r="H35" i="10"/>
  <c r="H42" i="10"/>
  <c r="H48" i="10"/>
  <c r="H37" i="10"/>
  <c r="H39" i="10"/>
  <c r="H43" i="10"/>
  <c r="H16" i="10"/>
  <c r="H47" i="10"/>
  <c r="H5" i="10"/>
  <c r="H8" i="10"/>
  <c r="H21" i="10"/>
  <c r="H23" i="10"/>
  <c r="H36" i="10"/>
  <c r="H53" i="10"/>
  <c r="H45" i="10"/>
  <c r="H11" i="10"/>
  <c r="H40" i="10"/>
  <c r="H22" i="10"/>
  <c r="H58" i="10"/>
  <c r="H19" i="10"/>
  <c r="H51" i="10"/>
  <c r="H41" i="10"/>
  <c r="H52" i="10"/>
  <c r="W51" i="10" l="1"/>
  <c r="W53" i="10"/>
  <c r="W42" i="10"/>
  <c r="W41" i="10"/>
  <c r="W12" i="10"/>
  <c r="W52" i="10"/>
  <c r="W10" i="10"/>
  <c r="W30" i="10"/>
  <c r="W40" i="10"/>
  <c r="W27" i="10"/>
  <c r="W14" i="10"/>
  <c r="W58" i="10"/>
  <c r="W13" i="10"/>
  <c r="W7" i="10"/>
  <c r="W49" i="10"/>
  <c r="W19" i="10"/>
  <c r="W33" i="10"/>
  <c r="W28" i="10"/>
  <c r="W18" i="10"/>
  <c r="W32" i="10"/>
  <c r="W31" i="10"/>
  <c r="W35" i="10"/>
  <c r="W11" i="10"/>
  <c r="W25" i="10"/>
  <c r="W5" i="10"/>
  <c r="W57" i="10"/>
  <c r="W22" i="10"/>
  <c r="W3" i="10"/>
  <c r="V9" i="7"/>
  <c r="V12" i="7"/>
  <c r="V4" i="7"/>
  <c r="V5" i="7"/>
  <c r="V6" i="7"/>
  <c r="V10" i="7"/>
  <c r="V14" i="7"/>
  <c r="V15" i="7"/>
  <c r="V16" i="7"/>
  <c r="V17" i="7"/>
  <c r="V3" i="7"/>
  <c r="V8" i="7"/>
  <c r="V11" i="7"/>
  <c r="V13" i="7"/>
  <c r="V18" i="7"/>
  <c r="V19" i="7"/>
  <c r="V20" i="7"/>
  <c r="V21" i="7"/>
  <c r="V7" i="7"/>
  <c r="V4" i="9" l="1"/>
  <c r="V7" i="9"/>
  <c r="V3" i="9"/>
  <c r="V5" i="9"/>
  <c r="V6" i="9"/>
  <c r="V8" i="9"/>
  <c r="V9" i="9"/>
  <c r="V10" i="9"/>
  <c r="V12" i="9"/>
  <c r="V11" i="9"/>
  <c r="V13" i="9"/>
  <c r="V15" i="9"/>
  <c r="V14" i="9"/>
  <c r="T5" i="9"/>
  <c r="T4" i="9"/>
  <c r="T6" i="9"/>
  <c r="T8" i="9"/>
  <c r="T7" i="9"/>
  <c r="T9" i="9"/>
  <c r="T10" i="9"/>
  <c r="T12" i="9"/>
  <c r="T11" i="9"/>
  <c r="T13" i="9"/>
  <c r="T14" i="9"/>
  <c r="T15" i="9"/>
  <c r="T3" i="9"/>
  <c r="P5" i="9"/>
  <c r="P4" i="9"/>
  <c r="P6" i="9"/>
  <c r="P8" i="9"/>
  <c r="P7" i="9"/>
  <c r="P9" i="9"/>
  <c r="P10" i="9"/>
  <c r="P12" i="9"/>
  <c r="P11" i="9"/>
  <c r="P13" i="9"/>
  <c r="P14" i="9"/>
  <c r="P15" i="9"/>
  <c r="P3" i="9"/>
  <c r="N6" i="9"/>
  <c r="N7" i="9"/>
  <c r="N3" i="9"/>
  <c r="N10" i="9"/>
  <c r="N11" i="9"/>
  <c r="N9" i="9"/>
  <c r="N5" i="9"/>
  <c r="N8" i="9"/>
  <c r="N12" i="9"/>
  <c r="N14" i="9"/>
  <c r="N13" i="9"/>
  <c r="N15" i="9"/>
  <c r="N4" i="9"/>
  <c r="J6" i="9"/>
  <c r="W6" i="9" s="1"/>
  <c r="J7" i="9"/>
  <c r="J3" i="9"/>
  <c r="W3" i="9" s="1"/>
  <c r="J10" i="9"/>
  <c r="J11" i="9"/>
  <c r="J9" i="9"/>
  <c r="J5" i="9"/>
  <c r="J8" i="9"/>
  <c r="J12" i="9"/>
  <c r="J14" i="9"/>
  <c r="W14" i="9" s="1"/>
  <c r="J13" i="9"/>
  <c r="J15" i="9"/>
  <c r="J4" i="9"/>
  <c r="H4" i="9"/>
  <c r="H5" i="9"/>
  <c r="H6" i="9"/>
  <c r="H7" i="9"/>
  <c r="H8" i="9"/>
  <c r="H9" i="9"/>
  <c r="H10" i="9"/>
  <c r="H11" i="9"/>
  <c r="H12" i="9"/>
  <c r="H13" i="9"/>
  <c r="H14" i="9"/>
  <c r="H15" i="9"/>
  <c r="H3" i="9"/>
  <c r="V11" i="8"/>
  <c r="V4" i="8"/>
  <c r="V3" i="8"/>
  <c r="V5" i="8"/>
  <c r="V6" i="8"/>
  <c r="V7" i="8"/>
  <c r="V9" i="8"/>
  <c r="V8" i="8"/>
  <c r="V15" i="8"/>
  <c r="V12" i="8"/>
  <c r="V14" i="8"/>
  <c r="V16" i="8"/>
  <c r="V13" i="8"/>
  <c r="V17" i="8"/>
  <c r="V18" i="8"/>
  <c r="V19" i="8"/>
  <c r="V10" i="8"/>
  <c r="T3" i="8"/>
  <c r="T5" i="8"/>
  <c r="T6" i="8"/>
  <c r="T13" i="8"/>
  <c r="T7" i="8"/>
  <c r="T9" i="8"/>
  <c r="T10" i="8"/>
  <c r="T8" i="8"/>
  <c r="T11" i="8"/>
  <c r="T15" i="8"/>
  <c r="T12" i="8"/>
  <c r="T14" i="8"/>
  <c r="T16" i="8"/>
  <c r="T17" i="8"/>
  <c r="T18" i="8"/>
  <c r="T19" i="8"/>
  <c r="T4" i="8"/>
  <c r="P13" i="8"/>
  <c r="P12" i="8"/>
  <c r="P14" i="8"/>
  <c r="P4" i="8"/>
  <c r="P5" i="8"/>
  <c r="P6" i="8"/>
  <c r="P8" i="8"/>
  <c r="P7" i="8"/>
  <c r="P9" i="8"/>
  <c r="P10" i="8"/>
  <c r="P11" i="8"/>
  <c r="P15" i="8"/>
  <c r="P16" i="8"/>
  <c r="P17" i="8"/>
  <c r="P18" i="8"/>
  <c r="P19" i="8"/>
  <c r="P3" i="8"/>
  <c r="N4" i="8"/>
  <c r="N5" i="8"/>
  <c r="N6" i="8"/>
  <c r="N8" i="8"/>
  <c r="N7" i="8"/>
  <c r="N9" i="8"/>
  <c r="N10" i="8"/>
  <c r="N11" i="8"/>
  <c r="N12" i="8"/>
  <c r="N14" i="8"/>
  <c r="N13" i="8"/>
  <c r="N15" i="8"/>
  <c r="N16" i="8"/>
  <c r="N17" i="8"/>
  <c r="N18" i="8"/>
  <c r="N19" i="8"/>
  <c r="N3" i="8"/>
  <c r="J4" i="8"/>
  <c r="J5" i="8"/>
  <c r="J6" i="8"/>
  <c r="J8" i="8"/>
  <c r="J7" i="8"/>
  <c r="J9" i="8"/>
  <c r="J10" i="8"/>
  <c r="J11" i="8"/>
  <c r="J12" i="8"/>
  <c r="J14" i="8"/>
  <c r="J13" i="8"/>
  <c r="J15" i="8"/>
  <c r="J16" i="8"/>
  <c r="J17" i="8"/>
  <c r="J18" i="8"/>
  <c r="J19" i="8"/>
  <c r="J3" i="8"/>
  <c r="H4" i="8"/>
  <c r="H5" i="8"/>
  <c r="H6" i="8"/>
  <c r="H8" i="8"/>
  <c r="H7" i="8"/>
  <c r="H9" i="8"/>
  <c r="H10" i="8"/>
  <c r="H11" i="8"/>
  <c r="H12" i="8"/>
  <c r="H14" i="8"/>
  <c r="H13" i="8"/>
  <c r="H15" i="8"/>
  <c r="H16" i="8"/>
  <c r="H17" i="8"/>
  <c r="H18" i="8"/>
  <c r="H19" i="8"/>
  <c r="H3" i="8"/>
  <c r="P4" i="7"/>
  <c r="P5" i="7"/>
  <c r="P6" i="7"/>
  <c r="P8" i="7"/>
  <c r="P7" i="7"/>
  <c r="P10" i="7"/>
  <c r="P11" i="7"/>
  <c r="P12" i="7"/>
  <c r="P13" i="7"/>
  <c r="P14" i="7"/>
  <c r="P17" i="7"/>
  <c r="P18" i="7"/>
  <c r="P9" i="7"/>
  <c r="P15" i="7"/>
  <c r="P16" i="7"/>
  <c r="P19" i="7"/>
  <c r="P20" i="7"/>
  <c r="P21" i="7"/>
  <c r="P3" i="7"/>
  <c r="N16" i="7"/>
  <c r="N5" i="7"/>
  <c r="N6" i="7"/>
  <c r="N15" i="7"/>
  <c r="N14" i="7"/>
  <c r="N13" i="7"/>
  <c r="N10" i="7"/>
  <c r="N8" i="7"/>
  <c r="N7" i="7"/>
  <c r="N3" i="7"/>
  <c r="N12" i="7"/>
  <c r="N4" i="7"/>
  <c r="N21" i="7"/>
  <c r="N18" i="7"/>
  <c r="N17" i="7"/>
  <c r="N11" i="7"/>
  <c r="N20" i="7"/>
  <c r="N19" i="7"/>
  <c r="N9" i="7"/>
  <c r="J16" i="7"/>
  <c r="J5" i="7"/>
  <c r="J6" i="7"/>
  <c r="J15" i="7"/>
  <c r="J14" i="7"/>
  <c r="J13" i="7"/>
  <c r="J10" i="7"/>
  <c r="J8" i="7"/>
  <c r="J7" i="7"/>
  <c r="J3" i="7"/>
  <c r="J12" i="7"/>
  <c r="J4" i="7"/>
  <c r="J21" i="7"/>
  <c r="J18" i="7"/>
  <c r="J17" i="7"/>
  <c r="J11" i="7"/>
  <c r="J20" i="7"/>
  <c r="J19" i="7"/>
  <c r="J9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3" i="7"/>
  <c r="W15" i="9" l="1"/>
  <c r="W4" i="9"/>
  <c r="W10" i="9"/>
  <c r="W9" i="9"/>
  <c r="W7" i="9"/>
  <c r="W7" i="8"/>
  <c r="W19" i="8"/>
  <c r="W15" i="8"/>
  <c r="W11" i="8"/>
  <c r="W8" i="8"/>
  <c r="W4" i="8"/>
  <c r="W18" i="8"/>
  <c r="W13" i="8"/>
  <c r="W3" i="8"/>
  <c r="W10" i="8"/>
  <c r="W5" i="8"/>
  <c r="W17" i="8"/>
  <c r="W14" i="8"/>
  <c r="W9" i="8"/>
  <c r="W6" i="8"/>
  <c r="W16" i="8"/>
  <c r="W12" i="8"/>
  <c r="W21" i="7"/>
  <c r="W7" i="7"/>
  <c r="W5" i="7"/>
  <c r="W6" i="7"/>
  <c r="W20" i="7"/>
  <c r="W16" i="7"/>
  <c r="W11" i="7"/>
  <c r="W14" i="7"/>
  <c r="W12" i="9"/>
  <c r="W11" i="9"/>
  <c r="W8" i="9"/>
  <c r="W13" i="9"/>
  <c r="W5" i="9"/>
  <c r="W8" i="7"/>
  <c r="W9" i="7"/>
  <c r="W17" i="7"/>
  <c r="W19" i="7"/>
  <c r="W18" i="7"/>
  <c r="W3" i="7"/>
  <c r="W13" i="7"/>
  <c r="W15" i="7"/>
  <c r="W12" i="7"/>
  <c r="W4" i="7"/>
  <c r="W10" i="7"/>
  <c r="P5" i="5"/>
  <c r="W5" i="5" s="1"/>
  <c r="J13" i="5"/>
  <c r="W13" i="5" s="1"/>
  <c r="V3" i="5" l="1"/>
  <c r="W3" i="5" l="1"/>
  <c r="V21" i="4" l="1"/>
  <c r="V32" i="4"/>
  <c r="W32" i="4" s="1"/>
  <c r="V11" i="4"/>
  <c r="V12" i="4"/>
  <c r="V36" i="4"/>
  <c r="V3" i="4"/>
  <c r="V7" i="4"/>
  <c r="V6" i="4"/>
  <c r="V4" i="4"/>
  <c r="V9" i="4"/>
  <c r="V5" i="4"/>
  <c r="V8" i="4"/>
  <c r="V16" i="4"/>
  <c r="V10" i="4"/>
  <c r="V14" i="4"/>
  <c r="W14" i="4" s="1"/>
  <c r="V13" i="4"/>
  <c r="W13" i="4" s="1"/>
  <c r="V18" i="4"/>
  <c r="V20" i="4"/>
  <c r="V17" i="4"/>
  <c r="W17" i="4" s="1"/>
  <c r="V19" i="4"/>
  <c r="W19" i="4" s="1"/>
  <c r="V25" i="4"/>
  <c r="V23" i="4"/>
  <c r="V24" i="4"/>
  <c r="V27" i="4"/>
  <c r="V26" i="4"/>
  <c r="V35" i="4"/>
  <c r="W35" i="4" s="1"/>
  <c r="V30" i="4"/>
  <c r="W30" i="4" s="1"/>
  <c r="V22" i="4"/>
  <c r="V33" i="4"/>
  <c r="V34" i="4"/>
  <c r="V37" i="4"/>
  <c r="W37" i="4" s="1"/>
  <c r="V15" i="4"/>
  <c r="V28" i="4"/>
  <c r="V29" i="4"/>
  <c r="T7" i="4"/>
  <c r="T6" i="4"/>
  <c r="T4" i="4"/>
  <c r="T9" i="4"/>
  <c r="T5" i="4"/>
  <c r="T8" i="4"/>
  <c r="T16" i="4"/>
  <c r="T10" i="4"/>
  <c r="T12" i="4"/>
  <c r="T14" i="4"/>
  <c r="T13" i="4"/>
  <c r="T18" i="4"/>
  <c r="T15" i="4"/>
  <c r="T20" i="4"/>
  <c r="T11" i="4"/>
  <c r="T17" i="4"/>
  <c r="T19" i="4"/>
  <c r="T25" i="4"/>
  <c r="T23" i="4"/>
  <c r="T21" i="4"/>
  <c r="T24" i="4"/>
  <c r="T28" i="4"/>
  <c r="T27" i="4"/>
  <c r="T26" i="4"/>
  <c r="T35" i="4"/>
  <c r="T30" i="4"/>
  <c r="T22" i="4"/>
  <c r="T29" i="4"/>
  <c r="V31" i="4" s="1"/>
  <c r="W31" i="4" s="1"/>
  <c r="T33" i="4"/>
  <c r="T32" i="4"/>
  <c r="T36" i="4"/>
  <c r="T34" i="4"/>
  <c r="T37" i="4"/>
  <c r="T3" i="4"/>
  <c r="P3" i="4"/>
  <c r="N3" i="4"/>
  <c r="N5" i="4"/>
  <c r="N22" i="4"/>
  <c r="N4" i="4"/>
  <c r="N19" i="4"/>
  <c r="N17" i="4"/>
  <c r="N10" i="4"/>
  <c r="N34" i="4"/>
  <c r="N8" i="4"/>
  <c r="N15" i="4"/>
  <c r="N13" i="4"/>
  <c r="N6" i="4"/>
  <c r="N21" i="4"/>
  <c r="N32" i="4"/>
  <c r="N12" i="4"/>
  <c r="N37" i="4"/>
  <c r="N7" i="4"/>
  <c r="N18" i="4"/>
  <c r="N14" i="4"/>
  <c r="N20" i="4"/>
  <c r="N23" i="4"/>
  <c r="N26" i="4"/>
  <c r="N9" i="4"/>
  <c r="N29" i="4"/>
  <c r="N33" i="4"/>
  <c r="N30" i="4"/>
  <c r="N36" i="4"/>
  <c r="N27" i="4"/>
  <c r="N24" i="4"/>
  <c r="N28" i="4"/>
  <c r="N25" i="4"/>
  <c r="N16" i="4"/>
  <c r="N35" i="4"/>
  <c r="N11" i="4"/>
  <c r="J11" i="4"/>
  <c r="W16" i="4"/>
  <c r="W11" i="4" l="1"/>
  <c r="W29" i="4"/>
  <c r="W26" i="4"/>
  <c r="W8" i="4"/>
  <c r="W6" i="4"/>
  <c r="W21" i="4"/>
  <c r="W15" i="4"/>
  <c r="W27" i="4"/>
  <c r="W24" i="4"/>
  <c r="W5" i="4"/>
  <c r="W7" i="4"/>
  <c r="W12" i="4"/>
  <c r="W22" i="4"/>
  <c r="W23" i="4"/>
  <c r="W9" i="4"/>
  <c r="W20" i="4"/>
  <c r="W25" i="4"/>
  <c r="W18" i="4"/>
  <c r="W10" i="4"/>
  <c r="W36" i="4"/>
  <c r="W4" i="4"/>
  <c r="W33" i="4"/>
  <c r="W34" i="4"/>
  <c r="W28" i="4"/>
  <c r="W3" i="4"/>
  <c r="V4" i="2" l="1"/>
  <c r="V5" i="2"/>
  <c r="V7" i="2"/>
  <c r="V8" i="2"/>
  <c r="V6" i="2"/>
  <c r="V14" i="2"/>
  <c r="V11" i="2"/>
  <c r="V15" i="2"/>
  <c r="V17" i="2"/>
  <c r="V16" i="2"/>
  <c r="V19" i="2"/>
  <c r="V18" i="2"/>
  <c r="V12" i="2"/>
  <c r="V21" i="2"/>
  <c r="V23" i="2"/>
  <c r="V25" i="2"/>
  <c r="V26" i="2"/>
  <c r="V24" i="2"/>
  <c r="V27" i="2"/>
  <c r="V31" i="2"/>
  <c r="V10" i="2"/>
  <c r="V9" i="2"/>
  <c r="V13" i="2"/>
  <c r="V20" i="2"/>
  <c r="V22" i="2"/>
  <c r="V29" i="2"/>
  <c r="V28" i="2"/>
  <c r="V30" i="2"/>
  <c r="V3" i="2"/>
  <c r="P4" i="2"/>
  <c r="P5" i="2"/>
  <c r="P7" i="2"/>
  <c r="P8" i="2"/>
  <c r="P6" i="2"/>
  <c r="P10" i="2"/>
  <c r="P9" i="2"/>
  <c r="P14" i="2"/>
  <c r="P11" i="2"/>
  <c r="P15" i="2"/>
  <c r="W15" i="2" s="1"/>
  <c r="P13" i="2"/>
  <c r="P17" i="2"/>
  <c r="P16" i="2"/>
  <c r="P19" i="2"/>
  <c r="P18" i="2"/>
  <c r="P20" i="2"/>
  <c r="W20" i="2" s="1"/>
  <c r="P12" i="2"/>
  <c r="P22" i="2"/>
  <c r="P21" i="2"/>
  <c r="P23" i="2"/>
  <c r="P25" i="2"/>
  <c r="P26" i="2"/>
  <c r="P24" i="2"/>
  <c r="P27" i="2"/>
  <c r="P29" i="2"/>
  <c r="P28" i="2"/>
  <c r="P31" i="2"/>
  <c r="P30" i="2"/>
  <c r="P3" i="2"/>
  <c r="J3" i="2"/>
  <c r="J23" i="2"/>
  <c r="J24" i="2"/>
  <c r="W24" i="2" s="1"/>
  <c r="J9" i="2"/>
  <c r="J6" i="2"/>
  <c r="J11" i="2"/>
  <c r="J16" i="2"/>
  <c r="W16" i="2" s="1"/>
  <c r="J30" i="2"/>
  <c r="W30" i="2" s="1"/>
  <c r="J21" i="2"/>
  <c r="J28" i="2"/>
  <c r="J22" i="2"/>
  <c r="W22" i="2" s="1"/>
  <c r="J27" i="2"/>
  <c r="J13" i="2"/>
  <c r="W13" i="2" s="1"/>
  <c r="J18" i="2"/>
  <c r="W18" i="2" s="1"/>
  <c r="J5" i="2"/>
  <c r="W5" i="2" s="1"/>
  <c r="J7" i="2"/>
  <c r="J19" i="2"/>
  <c r="W19" i="2" s="1"/>
  <c r="J31" i="2"/>
  <c r="W31" i="2" s="1"/>
  <c r="J25" i="2"/>
  <c r="W25" i="2" s="1"/>
  <c r="J20" i="2"/>
  <c r="J10" i="2"/>
  <c r="J4" i="2"/>
  <c r="J17" i="2"/>
  <c r="W17" i="2" s="1"/>
  <c r="J29" i="2"/>
  <c r="W29" i="2" s="1"/>
  <c r="J8" i="2"/>
  <c r="J26" i="2"/>
  <c r="J14" i="2"/>
  <c r="W14" i="2" s="1"/>
  <c r="J15" i="2"/>
  <c r="J12" i="2"/>
  <c r="W26" i="2" l="1"/>
  <c r="W12" i="2"/>
  <c r="W8" i="2"/>
  <c r="W10" i="2"/>
  <c r="W21" i="2"/>
  <c r="W6" i="2"/>
  <c r="W3" i="2"/>
  <c r="W28" i="2"/>
  <c r="W23" i="2"/>
  <c r="W7" i="2"/>
  <c r="W27" i="2"/>
  <c r="W9" i="2"/>
  <c r="W11" i="2"/>
  <c r="W4" i="2"/>
</calcChain>
</file>

<file path=xl/sharedStrings.xml><?xml version="1.0" encoding="utf-8"?>
<sst xmlns="http://schemas.openxmlformats.org/spreadsheetml/2006/main" count="801" uniqueCount="310">
  <si>
    <t>学号</t>
  </si>
  <si>
    <t>姓名</t>
  </si>
  <si>
    <t>德育成绩</t>
  </si>
  <si>
    <t>智育成绩</t>
  </si>
  <si>
    <t>文体成绩</t>
  </si>
  <si>
    <t>总分</t>
  </si>
  <si>
    <t>排名</t>
  </si>
  <si>
    <t>基础分</t>
    <phoneticPr fontId="1" type="noConversion"/>
  </si>
  <si>
    <t>奖励分</t>
    <phoneticPr fontId="1" type="noConversion"/>
  </si>
  <si>
    <t>惩罚分</t>
    <phoneticPr fontId="1" type="noConversion"/>
  </si>
  <si>
    <t>个人德育总分</t>
    <phoneticPr fontId="1" type="noConversion"/>
  </si>
  <si>
    <t>个人德育总分/基准</t>
    <phoneticPr fontId="1" type="noConversion"/>
  </si>
  <si>
    <t>德育总成绩</t>
    <phoneticPr fontId="6" type="noConversion"/>
  </si>
  <si>
    <t>学习成绩分</t>
    <phoneticPr fontId="6" type="noConversion"/>
  </si>
  <si>
    <t>奖励分</t>
  </si>
  <si>
    <t>惩罚分</t>
  </si>
  <si>
    <t>个人智育总分</t>
    <phoneticPr fontId="1" type="noConversion"/>
  </si>
  <si>
    <t>个人智育总分/基准</t>
    <phoneticPr fontId="1" type="noConversion"/>
  </si>
  <si>
    <t>智育总成绩</t>
    <phoneticPr fontId="6" type="noConversion"/>
  </si>
  <si>
    <t>基本分</t>
    <phoneticPr fontId="1" type="noConversion"/>
  </si>
  <si>
    <t>个人文体总分</t>
    <phoneticPr fontId="1" type="noConversion"/>
  </si>
  <si>
    <t>个人文体总分/基准</t>
    <phoneticPr fontId="1" type="noConversion"/>
  </si>
  <si>
    <t>文体总成绩</t>
    <phoneticPr fontId="6" type="noConversion"/>
  </si>
  <si>
    <t>黄志昊</t>
  </si>
  <si>
    <t>工艺学硕</t>
    <phoneticPr fontId="6" type="noConversion"/>
  </si>
  <si>
    <t>王鹏泉</t>
    <phoneticPr fontId="1" type="noConversion"/>
  </si>
  <si>
    <t>杨浩轩</t>
  </si>
  <si>
    <t>于佳欢</t>
  </si>
  <si>
    <t>李东泽</t>
  </si>
  <si>
    <t>邹予桐</t>
  </si>
  <si>
    <t>王福颖</t>
  </si>
  <si>
    <t>章梦琳</t>
  </si>
  <si>
    <t>牛佳琳</t>
  </si>
  <si>
    <t>盛奕琪</t>
  </si>
  <si>
    <t>朱晓文</t>
  </si>
  <si>
    <t>罗青涵</t>
  </si>
  <si>
    <t>农谨毓</t>
  </si>
  <si>
    <t>翟永怡</t>
  </si>
  <si>
    <t>崔子琦</t>
  </si>
  <si>
    <t>刘慧敏</t>
  </si>
  <si>
    <t>邢皓为</t>
  </si>
  <si>
    <t>林润丹</t>
  </si>
  <si>
    <t>张细璐</t>
  </si>
  <si>
    <t>边晨曦</t>
  </si>
  <si>
    <t>秦文强</t>
  </si>
  <si>
    <t>徐伟杰</t>
  </si>
  <si>
    <t>范夏雨</t>
  </si>
  <si>
    <t>薛宗浩</t>
  </si>
  <si>
    <t>张海芹</t>
  </si>
  <si>
    <t>刘恋</t>
  </si>
  <si>
    <t>王小雨</t>
  </si>
  <si>
    <t>王一迪</t>
  </si>
  <si>
    <t>周麒麟</t>
  </si>
  <si>
    <t>国际班</t>
  </si>
  <si>
    <t>李珂欣</t>
  </si>
  <si>
    <t>蔡润</t>
  </si>
  <si>
    <t>叶颖</t>
  </si>
  <si>
    <t>郭培嘉</t>
  </si>
  <si>
    <t>张伟鹏</t>
  </si>
  <si>
    <t>郭伟赞</t>
  </si>
  <si>
    <t>雷湘杰</t>
  </si>
  <si>
    <t>刘波</t>
  </si>
  <si>
    <t>李双双</t>
  </si>
  <si>
    <t>张炳跃</t>
  </si>
  <si>
    <t>刘启</t>
  </si>
  <si>
    <t>熊东</t>
  </si>
  <si>
    <t>王聃琦</t>
  </si>
  <si>
    <t>赵文涛</t>
  </si>
  <si>
    <t>赵莹莹</t>
  </si>
  <si>
    <t>崔彤</t>
  </si>
  <si>
    <t>韩秋跃</t>
  </si>
  <si>
    <t>仝昌颖</t>
  </si>
  <si>
    <t>张硕</t>
  </si>
  <si>
    <t>陈尧</t>
  </si>
  <si>
    <t>王昱人</t>
  </si>
  <si>
    <t>尹馨蕊</t>
  </si>
  <si>
    <t>高诗奡</t>
  </si>
  <si>
    <t>徐明吕</t>
  </si>
  <si>
    <t>于梦楠</t>
  </si>
  <si>
    <t>叶海波</t>
  </si>
  <si>
    <t>赵子祺</t>
  </si>
  <si>
    <t>苏瑞</t>
  </si>
  <si>
    <t>陈皓荣</t>
  </si>
  <si>
    <t>催化学硕</t>
  </si>
  <si>
    <t>罗馨若</t>
  </si>
  <si>
    <t>孙海晓</t>
  </si>
  <si>
    <t>工程学硕</t>
  </si>
  <si>
    <t>司道润</t>
  </si>
  <si>
    <t>岳黎平</t>
  </si>
  <si>
    <t>环工学硕</t>
  </si>
  <si>
    <t>刘姝羽</t>
  </si>
  <si>
    <t>刘吉东</t>
  </si>
  <si>
    <t>辛文卓</t>
  </si>
  <si>
    <t>宋艳珂</t>
  </si>
  <si>
    <t>余美琪</t>
  </si>
  <si>
    <t>陆文懿</t>
  </si>
  <si>
    <t>刘涵钰</t>
  </si>
  <si>
    <t>张亚宁</t>
  </si>
  <si>
    <t>李雪</t>
  </si>
  <si>
    <t>曹佳美</t>
  </si>
  <si>
    <t>通拉嘎</t>
  </si>
  <si>
    <t>刘申宁</t>
  </si>
  <si>
    <t>刘恩会</t>
  </si>
  <si>
    <t>王声韩</t>
  </si>
  <si>
    <t>闫琦</t>
  </si>
  <si>
    <t>徐瑞</t>
  </si>
  <si>
    <t>张苗</t>
  </si>
  <si>
    <t>程昊</t>
  </si>
  <si>
    <t>李潇</t>
  </si>
  <si>
    <t>刘远仪</t>
  </si>
  <si>
    <t>张鑫倩</t>
  </si>
  <si>
    <t>环工专硕</t>
  </si>
  <si>
    <t>李智</t>
  </si>
  <si>
    <t>屈彤旭</t>
  </si>
  <si>
    <t>程鑫</t>
  </si>
  <si>
    <t>吴抒悦</t>
  </si>
  <si>
    <t>陈稼轩</t>
  </si>
  <si>
    <t>刘婧</t>
  </si>
  <si>
    <t>张婷婷</t>
  </si>
  <si>
    <t>陈思媛</t>
  </si>
  <si>
    <t>杨云飞</t>
  </si>
  <si>
    <t>何柳婧</t>
  </si>
  <si>
    <t>徐俊发</t>
  </si>
  <si>
    <t>谢亚利</t>
  </si>
  <si>
    <t>岳刚森</t>
  </si>
  <si>
    <t>乔宇</t>
  </si>
  <si>
    <t>刘洪加</t>
  </si>
  <si>
    <t>华伟聪</t>
  </si>
  <si>
    <t>王明洋</t>
  </si>
  <si>
    <t>环科学硕</t>
  </si>
  <si>
    <t>李梦扬</t>
  </si>
  <si>
    <t>刘梦华</t>
  </si>
  <si>
    <t>刘改过</t>
  </si>
  <si>
    <t>尚青</t>
  </si>
  <si>
    <t>李艳晖</t>
  </si>
  <si>
    <t>李志萌</t>
  </si>
  <si>
    <t>黄志斌</t>
  </si>
  <si>
    <t>刘靖</t>
  </si>
  <si>
    <t>许家宁</t>
  </si>
  <si>
    <t>朱江</t>
  </si>
  <si>
    <t>杨宇</t>
  </si>
  <si>
    <t>张一驰</t>
  </si>
  <si>
    <t>傅莉荣</t>
  </si>
  <si>
    <t>工艺专硕</t>
  </si>
  <si>
    <t>冯伟杰</t>
  </si>
  <si>
    <t>刘运青</t>
  </si>
  <si>
    <t>毛丽蓉</t>
  </si>
  <si>
    <t>朱星臣</t>
  </si>
  <si>
    <t>成洪旭</t>
  </si>
  <si>
    <t>孟维豪</t>
  </si>
  <si>
    <t>王帅洋</t>
  </si>
  <si>
    <t>徐超凡</t>
  </si>
  <si>
    <t>韩杰</t>
  </si>
  <si>
    <t>张鹏</t>
  </si>
  <si>
    <t>金宇娟</t>
  </si>
  <si>
    <t>杨雪</t>
  </si>
  <si>
    <t>郑彩春</t>
  </si>
  <si>
    <t>聂胜男</t>
  </si>
  <si>
    <t>田亚丽</t>
  </si>
  <si>
    <t>陈洪派</t>
  </si>
  <si>
    <t>陈丽云</t>
  </si>
  <si>
    <t>刘浩瀚</t>
  </si>
  <si>
    <t>姜越</t>
  </si>
  <si>
    <t>刘欢</t>
  </si>
  <si>
    <t>刘元昊</t>
  </si>
  <si>
    <t>赖加新</t>
  </si>
  <si>
    <t>吴贤</t>
  </si>
  <si>
    <t>刘袁旭</t>
  </si>
  <si>
    <t>钱帅</t>
  </si>
  <si>
    <t>房畅</t>
  </si>
  <si>
    <t>徐童童</t>
  </si>
  <si>
    <t>路毅</t>
  </si>
  <si>
    <t>于春晖</t>
  </si>
  <si>
    <t>程明远</t>
  </si>
  <si>
    <t>郭佳俊</t>
  </si>
  <si>
    <t>贾玉岐</t>
  </si>
  <si>
    <t>李德壮</t>
  </si>
  <si>
    <t>序号</t>
    <phoneticPr fontId="1" type="noConversion"/>
  </si>
  <si>
    <t>方向</t>
    <phoneticPr fontId="6" type="noConversion"/>
  </si>
  <si>
    <t>杜建芳</t>
  </si>
  <si>
    <t>催化专硕</t>
  </si>
  <si>
    <t>张静</t>
  </si>
  <si>
    <t>张瑞鹏</t>
  </si>
  <si>
    <t>沈杨</t>
  </si>
  <si>
    <t>陈子康</t>
  </si>
  <si>
    <t>郝政浩</t>
  </si>
  <si>
    <t>闫敬如</t>
  </si>
  <si>
    <t>崔晓东</t>
  </si>
  <si>
    <t>耿若然</t>
  </si>
  <si>
    <t>高卿伟</t>
  </si>
  <si>
    <t>邵嘉欣</t>
  </si>
  <si>
    <t>陈金洋</t>
  </si>
  <si>
    <t>王浩</t>
  </si>
  <si>
    <t>王博</t>
  </si>
  <si>
    <t>刘唐</t>
  </si>
  <si>
    <t>司盈利</t>
  </si>
  <si>
    <t>张佳爱</t>
  </si>
  <si>
    <t>工程专硕</t>
  </si>
  <si>
    <t>骆湘伟</t>
  </si>
  <si>
    <t>姜艳雪</t>
  </si>
  <si>
    <t>赵志豪</t>
  </si>
  <si>
    <t>李佳泽</t>
  </si>
  <si>
    <t>秦宗禹</t>
  </si>
  <si>
    <t>杨宵</t>
  </si>
  <si>
    <t>花凯</t>
  </si>
  <si>
    <t>魏恒</t>
  </si>
  <si>
    <t>张鹏鹤</t>
  </si>
  <si>
    <t>袁锐</t>
  </si>
  <si>
    <t>杨洪</t>
  </si>
  <si>
    <t>史柯柯</t>
  </si>
  <si>
    <t>汤浩男</t>
  </si>
  <si>
    <t>易礼鑫</t>
  </si>
  <si>
    <t>崔登峰</t>
  </si>
  <si>
    <t>许振彬</t>
  </si>
  <si>
    <t>陶训凯</t>
  </si>
  <si>
    <t>王佳琪</t>
  </si>
  <si>
    <t>任松</t>
  </si>
  <si>
    <t>尹雪静</t>
  </si>
  <si>
    <t>牛磊博</t>
  </si>
  <si>
    <t>杨再岭</t>
  </si>
  <si>
    <t>任东伟</t>
  </si>
  <si>
    <t>郭江峰</t>
  </si>
  <si>
    <t>徐冉</t>
  </si>
  <si>
    <t>工艺学硕</t>
    <phoneticPr fontId="1" type="noConversion"/>
  </si>
  <si>
    <t>工艺专硕</t>
    <phoneticPr fontId="1" type="noConversion"/>
  </si>
  <si>
    <t>催化学硕</t>
    <phoneticPr fontId="1" type="noConversion"/>
  </si>
  <si>
    <t>催化专硕</t>
    <phoneticPr fontId="1" type="noConversion"/>
  </si>
  <si>
    <t>工程学硕</t>
    <phoneticPr fontId="1" type="noConversion"/>
  </si>
  <si>
    <t>工程专硕</t>
    <phoneticPr fontId="1" type="noConversion"/>
  </si>
  <si>
    <t>环工学硕</t>
    <phoneticPr fontId="1" type="noConversion"/>
  </si>
  <si>
    <t>环工专硕</t>
    <phoneticPr fontId="1" type="noConversion"/>
  </si>
  <si>
    <t>环科学硕</t>
    <phoneticPr fontId="1" type="noConversion"/>
  </si>
  <si>
    <t>国际班</t>
    <phoneticPr fontId="1" type="noConversion"/>
  </si>
  <si>
    <t>人数</t>
    <phoneticPr fontId="1" type="noConversion"/>
  </si>
  <si>
    <t>20级辅导员助管</t>
    <phoneticPr fontId="1" type="noConversion"/>
  </si>
  <si>
    <t>19级辅导员助管</t>
    <phoneticPr fontId="1" type="noConversion"/>
  </si>
  <si>
    <t>总计</t>
    <phoneticPr fontId="1" type="noConversion"/>
  </si>
  <si>
    <t>王琦</t>
  </si>
  <si>
    <t>王金亭</t>
  </si>
  <si>
    <t>黄佳美</t>
  </si>
  <si>
    <t>王巍树</t>
  </si>
  <si>
    <t>赵鲁媛</t>
  </si>
  <si>
    <t>罗菲</t>
  </si>
  <si>
    <t>高灿</t>
  </si>
  <si>
    <t>韩美玉</t>
  </si>
  <si>
    <t>王超男</t>
  </si>
  <si>
    <t>司梦</t>
  </si>
  <si>
    <t>杨晗</t>
  </si>
  <si>
    <t>徐景芳</t>
  </si>
  <si>
    <t>王磊</t>
  </si>
  <si>
    <t>冯甜甜</t>
  </si>
  <si>
    <t>宋红梅</t>
  </si>
  <si>
    <t>孙洋</t>
  </si>
  <si>
    <t>塔娜</t>
  </si>
  <si>
    <t>邓一龙</t>
  </si>
  <si>
    <t>姜少威</t>
  </si>
  <si>
    <t>张成霄</t>
  </si>
  <si>
    <t>徐东宇</t>
  </si>
  <si>
    <t>王远航</t>
  </si>
  <si>
    <t>贾荣玉</t>
  </si>
  <si>
    <t>刘澄虎</t>
  </si>
  <si>
    <t>陈冬冬</t>
  </si>
  <si>
    <t>智一勃</t>
  </si>
  <si>
    <t>邓开鑫</t>
  </si>
  <si>
    <t>车培源</t>
  </si>
  <si>
    <t>徐荧敏</t>
  </si>
  <si>
    <t>工艺学硕</t>
  </si>
  <si>
    <t>郭玉娇</t>
  </si>
  <si>
    <t>茹婷婷</t>
  </si>
  <si>
    <t>国际班</t>
    <phoneticPr fontId="6" type="noConversion"/>
  </si>
  <si>
    <t>乔知秋</t>
  </si>
  <si>
    <t>安新茹</t>
  </si>
  <si>
    <t>序号</t>
    <phoneticPr fontId="1" type="noConversion"/>
  </si>
  <si>
    <t>备注：国际班并非最后排名，还差两名新能源的学生成绩</t>
    <phoneticPr fontId="1" type="noConversion"/>
  </si>
  <si>
    <t>张舒婷</t>
  </si>
  <si>
    <t>胡晓洁</t>
  </si>
  <si>
    <t>金伟星</t>
  </si>
  <si>
    <t>石韶霏</t>
  </si>
  <si>
    <t>何诗萍</t>
  </si>
  <si>
    <t>柴莉桠</t>
  </si>
  <si>
    <t>李易果</t>
  </si>
  <si>
    <t>马郡男</t>
  </si>
  <si>
    <t>万博欣</t>
  </si>
  <si>
    <t>邓名君</t>
  </si>
  <si>
    <t>霍猛</t>
  </si>
  <si>
    <t>刘月鹏</t>
  </si>
  <si>
    <t>卜禹豪</t>
  </si>
  <si>
    <t>徐孝杰</t>
  </si>
  <si>
    <t>谷亚星</t>
  </si>
  <si>
    <t>陈钊宜</t>
  </si>
  <si>
    <t>赵航</t>
  </si>
  <si>
    <t>袁俊涛</t>
  </si>
  <si>
    <t>郑志航</t>
  </si>
  <si>
    <t>张帅</t>
  </si>
  <si>
    <t>田成宝</t>
  </si>
  <si>
    <t>李向明</t>
  </si>
  <si>
    <t>王天琪</t>
  </si>
  <si>
    <t>马成龙</t>
  </si>
  <si>
    <t>赵金</t>
  </si>
  <si>
    <t>李建</t>
  </si>
  <si>
    <t>吴晓静</t>
  </si>
  <si>
    <t>王鑫</t>
  </si>
  <si>
    <t>汤涵</t>
  </si>
  <si>
    <t>褚延松</t>
  </si>
  <si>
    <t>张宇宁</t>
  </si>
  <si>
    <t>蔡进</t>
  </si>
  <si>
    <t>王宇超</t>
  </si>
  <si>
    <t>刘宁辉</t>
  </si>
  <si>
    <t>孟诗涵</t>
  </si>
  <si>
    <t>朱然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</si>
</sst>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000_ "/>
    <numFmt numFmtId="177" formatCode="0_);[Red]\(0\)"/>
    <numFmt numFmtId="178" formatCode="0.0000000_);[Red]\(0.0000000\)"/>
    <numFmt numFmtId="179" formatCode="0.0000000"/>
    <numFmt numFmtId="180" formatCode="0.00_ "/>
    <numFmt numFmtId="181" formatCode="0.00_);[Red]\(0.00\)"/>
    <numFmt numFmtId="182" formatCode="_ * #,##0.0000000_ ;_ * \-#,##0.0000000_ ;_ * &quot;-&quot;??.00000_ ;_ @_ "/>
  </numFmts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14"/>
      <name val="楷体_GB2312"/>
      <family val="3"/>
      <charset val="134"/>
    </font>
    <font>
      <sz val="9"/>
      <name val="等线"/>
      <family val="2"/>
      <charset val="134"/>
      <scheme val="minor"/>
    </font>
    <font>
      <sz val="10.5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</cellStyleXfs>
  <cellXfs count="114">
    <xf numFmtId="0" fontId="0" fillId="0" borderId="0" xfId="0"/>
    <xf numFmtId="0" fontId="0" fillId="0" borderId="0" xfId="0" applyAlignment="1">
      <alignment vertical="center"/>
    </xf>
    <xf numFmtId="178" fontId="7" fillId="0" borderId="2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177" fontId="7" fillId="0" borderId="1" xfId="2" applyNumberFormat="1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 wrapText="1"/>
    </xf>
    <xf numFmtId="178" fontId="7" fillId="0" borderId="4" xfId="2" applyNumberFormat="1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78" fontId="7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7" fillId="0" borderId="1" xfId="2" applyNumberFormat="1" applyFont="1" applyBorder="1" applyAlignment="1">
      <alignment horizontal="center" vertical="center" wrapText="1"/>
    </xf>
    <xf numFmtId="181" fontId="7" fillId="0" borderId="1" xfId="2" applyNumberFormat="1" applyFont="1" applyBorder="1" applyAlignment="1">
      <alignment horizontal="center" vertical="center"/>
    </xf>
    <xf numFmtId="181" fontId="7" fillId="0" borderId="1" xfId="2" applyNumberFormat="1" applyFont="1" applyBorder="1" applyAlignment="1">
      <alignment horizontal="center" vertical="center" wrapText="1"/>
    </xf>
    <xf numFmtId="181" fontId="8" fillId="0" borderId="1" xfId="2" applyNumberFormat="1" applyFont="1" applyBorder="1" applyAlignment="1">
      <alignment horizontal="center" vertical="center" wrapText="1"/>
    </xf>
    <xf numFmtId="177" fontId="7" fillId="0" borderId="1" xfId="2" applyNumberFormat="1" applyFont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/>
    </xf>
    <xf numFmtId="179" fontId="0" fillId="2" borderId="1" xfId="0" applyNumberFormat="1" applyFill="1" applyBorder="1" applyAlignment="1">
      <alignment horizontal="center"/>
    </xf>
    <xf numFmtId="179" fontId="11" fillId="0" borderId="1" xfId="0" applyNumberFormat="1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78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176" fontId="7" fillId="4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7" fillId="0" borderId="2" xfId="2" applyNumberFormat="1" applyFont="1" applyBorder="1" applyAlignment="1">
      <alignment horizontal="right" vertical="center" wrapText="1"/>
    </xf>
    <xf numFmtId="177" fontId="8" fillId="0" borderId="1" xfId="2" applyNumberFormat="1" applyFont="1" applyBorder="1" applyAlignment="1">
      <alignment horizontal="right" vertical="center" wrapText="1"/>
    </xf>
    <xf numFmtId="177" fontId="7" fillId="0" borderId="1" xfId="2" applyNumberFormat="1" applyFont="1" applyBorder="1" applyAlignment="1">
      <alignment horizontal="right" vertical="center"/>
    </xf>
    <xf numFmtId="178" fontId="7" fillId="0" borderId="1" xfId="2" applyNumberFormat="1" applyFont="1" applyBorder="1" applyAlignment="1">
      <alignment horizontal="right" vertical="center"/>
    </xf>
    <xf numFmtId="176" fontId="7" fillId="4" borderId="1" xfId="2" applyNumberFormat="1" applyFont="1" applyFill="1" applyBorder="1" applyAlignment="1">
      <alignment horizontal="right" vertical="center" wrapText="1"/>
    </xf>
    <xf numFmtId="178" fontId="7" fillId="0" borderId="4" xfId="2" applyNumberFormat="1" applyFont="1" applyBorder="1" applyAlignment="1">
      <alignment horizontal="right" vertical="center" wrapText="1"/>
    </xf>
    <xf numFmtId="178" fontId="8" fillId="0" borderId="1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horizontal="right" vertical="center" wrapText="1"/>
    </xf>
    <xf numFmtId="0" fontId="7" fillId="4" borderId="1" xfId="2" applyFont="1" applyFill="1" applyBorder="1" applyAlignment="1">
      <alignment horizontal="right" vertical="center" wrapText="1"/>
    </xf>
    <xf numFmtId="0" fontId="7" fillId="0" borderId="4" xfId="2" applyFont="1" applyBorder="1" applyAlignment="1">
      <alignment horizontal="right" vertical="center" wrapText="1"/>
    </xf>
    <xf numFmtId="178" fontId="7" fillId="0" borderId="1" xfId="2" applyNumberFormat="1" applyFont="1" applyBorder="1" applyAlignment="1">
      <alignment horizontal="right" vertical="center" wrapText="1"/>
    </xf>
    <xf numFmtId="178" fontId="7" fillId="4" borderId="1" xfId="2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182" fontId="0" fillId="0" borderId="1" xfId="1" applyNumberFormat="1" applyFont="1" applyBorder="1" applyAlignment="1">
      <alignment horizontal="right" vertical="center"/>
    </xf>
    <xf numFmtId="182" fontId="0" fillId="0" borderId="1" xfId="0" applyNumberFormat="1" applyBorder="1" applyAlignment="1">
      <alignment horizontal="right" vertical="center"/>
    </xf>
    <xf numFmtId="182" fontId="0" fillId="2" borderId="1" xfId="0" applyNumberFormat="1" applyFill="1" applyBorder="1" applyAlignment="1">
      <alignment horizontal="right" vertical="center"/>
    </xf>
    <xf numFmtId="182" fontId="10" fillId="2" borderId="1" xfId="1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179" fontId="14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Fill="1" applyBorder="1" applyAlignment="1">
      <alignment horizontal="right" vertical="center"/>
    </xf>
    <xf numFmtId="182" fontId="0" fillId="0" borderId="1" xfId="1" applyNumberFormat="1" applyFont="1" applyFill="1" applyBorder="1" applyAlignment="1">
      <alignment horizontal="right" vertical="center"/>
    </xf>
    <xf numFmtId="182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center" vertical="center" wrapText="1"/>
    </xf>
    <xf numFmtId="177" fontId="5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 wrapText="1"/>
    </xf>
    <xf numFmtId="176" fontId="5" fillId="0" borderId="4" xfId="2" applyNumberFormat="1" applyFont="1" applyBorder="1" applyAlignment="1">
      <alignment horizontal="right" vertical="center" wrapText="1"/>
    </xf>
    <xf numFmtId="177" fontId="5" fillId="0" borderId="1" xfId="2" applyNumberFormat="1" applyFont="1" applyBorder="1" applyAlignment="1">
      <alignment horizontal="right" vertical="center" wrapText="1"/>
    </xf>
    <xf numFmtId="0" fontId="5" fillId="0" borderId="2" xfId="2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4" xfId="2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6">
    <cellStyle name="常规" xfId="0" builtinId="0"/>
    <cellStyle name="常规 2" xfId="2" xr:uid="{7303CC6A-ECE7-4143-80C2-9334C333135B}"/>
    <cellStyle name="常规 2 5" xfId="5" xr:uid="{4E423BC3-A84D-4652-9A61-4925ABAD5AE0}"/>
    <cellStyle name="常规 3" xfId="3" xr:uid="{94239324-18AA-4080-B08C-6FCF815EE736}"/>
    <cellStyle name="常规 7" xfId="4" xr:uid="{6F44D4B3-8D2C-4F42-A3EF-FE8BF233B475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7EB9-543B-47C3-8710-775B28FECF41}">
  <dimension ref="A1:N2"/>
  <sheetViews>
    <sheetView workbookViewId="0">
      <selection activeCell="F8" sqref="F8"/>
    </sheetView>
  </sheetViews>
  <sheetFormatPr defaultRowHeight="14.25"/>
  <cols>
    <col min="2" max="2" width="10.125" customWidth="1"/>
    <col min="12" max="12" width="14.5" customWidth="1"/>
    <col min="13" max="13" width="17.125" customWidth="1"/>
  </cols>
  <sheetData>
    <row r="1" spans="1:14">
      <c r="A1" s="26"/>
      <c r="B1" s="26" t="s">
        <v>223</v>
      </c>
      <c r="C1" s="26" t="s">
        <v>224</v>
      </c>
      <c r="D1" s="26" t="s">
        <v>225</v>
      </c>
      <c r="E1" s="26" t="s">
        <v>226</v>
      </c>
      <c r="F1" s="26" t="s">
        <v>227</v>
      </c>
      <c r="G1" s="26" t="s">
        <v>228</v>
      </c>
      <c r="H1" s="26" t="s">
        <v>229</v>
      </c>
      <c r="I1" s="26" t="s">
        <v>230</v>
      </c>
      <c r="J1" s="26" t="s">
        <v>231</v>
      </c>
      <c r="K1" s="26" t="s">
        <v>232</v>
      </c>
      <c r="L1" s="26" t="s">
        <v>234</v>
      </c>
      <c r="M1" s="40" t="s">
        <v>235</v>
      </c>
      <c r="N1" s="44" t="s">
        <v>236</v>
      </c>
    </row>
    <row r="2" spans="1:14">
      <c r="A2" s="26" t="s">
        <v>233</v>
      </c>
      <c r="B2" s="26">
        <v>56</v>
      </c>
      <c r="C2" s="26">
        <v>35</v>
      </c>
      <c r="D2" s="26">
        <v>29</v>
      </c>
      <c r="E2" s="26">
        <v>17</v>
      </c>
      <c r="F2" s="26">
        <v>37</v>
      </c>
      <c r="G2" s="26">
        <v>25</v>
      </c>
      <c r="H2" s="26">
        <v>19</v>
      </c>
      <c r="I2" s="26">
        <v>17</v>
      </c>
      <c r="J2" s="26">
        <v>13</v>
      </c>
      <c r="K2" s="26">
        <v>10</v>
      </c>
      <c r="L2" s="26">
        <v>7</v>
      </c>
      <c r="M2" s="40">
        <v>9</v>
      </c>
      <c r="N2" s="12">
        <f>SUM(B2:M2)</f>
        <v>274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4E61-CBCB-4313-B19C-4DBE119BF3EC}">
  <dimension ref="A1:X15"/>
  <sheetViews>
    <sheetView workbookViewId="0">
      <selection activeCell="G28" sqref="G27:G28"/>
    </sheetView>
  </sheetViews>
  <sheetFormatPr defaultRowHeight="14.25"/>
  <cols>
    <col min="2" max="2" width="11" customWidth="1"/>
    <col min="5" max="5" width="11" bestFit="1" customWidth="1"/>
    <col min="6" max="7" width="9.875" bestFit="1" customWidth="1"/>
    <col min="8" max="8" width="12.125" bestFit="1" customWidth="1"/>
    <col min="9" max="9" width="9.875" bestFit="1" customWidth="1"/>
    <col min="10" max="10" width="12.125" bestFit="1" customWidth="1"/>
    <col min="11" max="11" width="11" bestFit="1" customWidth="1"/>
    <col min="12" max="13" width="9.875" bestFit="1" customWidth="1"/>
    <col min="14" max="14" width="11" bestFit="1" customWidth="1"/>
    <col min="15" max="15" width="21.875" customWidth="1"/>
    <col min="16" max="17" width="12.125" bestFit="1" customWidth="1"/>
    <col min="18" max="18" width="11" bestFit="1" customWidth="1"/>
    <col min="19" max="19" width="9.875" bestFit="1" customWidth="1"/>
    <col min="20" max="20" width="12.125" bestFit="1" customWidth="1"/>
    <col min="21" max="21" width="9.875" bestFit="1" customWidth="1"/>
    <col min="22" max="22" width="12.125" bestFit="1" customWidth="1"/>
    <col min="23" max="23" width="11" bestFit="1" customWidth="1"/>
  </cols>
  <sheetData>
    <row r="1" spans="1:24" s="1" customFormat="1" ht="18.75">
      <c r="A1" s="111" t="s">
        <v>177</v>
      </c>
      <c r="B1" s="95" t="s">
        <v>0</v>
      </c>
      <c r="C1" s="96" t="s">
        <v>1</v>
      </c>
      <c r="D1" s="96" t="s">
        <v>178</v>
      </c>
      <c r="E1" s="100" t="s">
        <v>2</v>
      </c>
      <c r="F1" s="100"/>
      <c r="G1" s="100"/>
      <c r="H1" s="100"/>
      <c r="I1" s="100"/>
      <c r="J1" s="100"/>
      <c r="K1" s="100" t="s">
        <v>3</v>
      </c>
      <c r="L1" s="100"/>
      <c r="M1" s="100"/>
      <c r="N1" s="100"/>
      <c r="O1" s="100"/>
      <c r="P1" s="100"/>
      <c r="Q1" s="100" t="s">
        <v>4</v>
      </c>
      <c r="R1" s="100"/>
      <c r="S1" s="100"/>
      <c r="T1" s="100"/>
      <c r="U1" s="100"/>
      <c r="V1" s="100"/>
      <c r="W1" s="92" t="s">
        <v>5</v>
      </c>
      <c r="X1" s="94" t="s">
        <v>6</v>
      </c>
    </row>
    <row r="2" spans="1:24" s="1" customFormat="1" ht="25.5">
      <c r="A2" s="111"/>
      <c r="B2" s="95"/>
      <c r="C2" s="96"/>
      <c r="D2" s="96"/>
      <c r="E2" s="11" t="s">
        <v>7</v>
      </c>
      <c r="F2" s="3" t="s">
        <v>8</v>
      </c>
      <c r="G2" s="4" t="s">
        <v>9</v>
      </c>
      <c r="H2" s="5" t="s">
        <v>10</v>
      </c>
      <c r="I2" s="11" t="s">
        <v>11</v>
      </c>
      <c r="J2" s="36" t="s">
        <v>12</v>
      </c>
      <c r="K2" s="11" t="s">
        <v>13</v>
      </c>
      <c r="L2" s="8" t="s">
        <v>14</v>
      </c>
      <c r="M2" s="9" t="s">
        <v>15</v>
      </c>
      <c r="N2" s="9" t="s">
        <v>16</v>
      </c>
      <c r="O2" s="11" t="s">
        <v>17</v>
      </c>
      <c r="P2" s="38" t="s">
        <v>18</v>
      </c>
      <c r="Q2" s="9" t="s">
        <v>19</v>
      </c>
      <c r="R2" s="11" t="s">
        <v>8</v>
      </c>
      <c r="S2" s="9" t="s">
        <v>15</v>
      </c>
      <c r="T2" s="9" t="s">
        <v>20</v>
      </c>
      <c r="U2" s="11" t="s">
        <v>21</v>
      </c>
      <c r="V2" s="11" t="s">
        <v>22</v>
      </c>
      <c r="W2" s="92"/>
      <c r="X2" s="94"/>
    </row>
    <row r="3" spans="1:24" s="1" customFormat="1" ht="15">
      <c r="A3" s="13">
        <v>1</v>
      </c>
      <c r="B3" s="13">
        <v>2020210647</v>
      </c>
      <c r="C3" s="13" t="s">
        <v>128</v>
      </c>
      <c r="D3" s="13" t="s">
        <v>129</v>
      </c>
      <c r="E3" s="17">
        <v>98.24799999999999</v>
      </c>
      <c r="F3" s="32">
        <v>9</v>
      </c>
      <c r="G3" s="17">
        <v>0</v>
      </c>
      <c r="H3" s="17">
        <f t="shared" ref="H3:H15" si="0">E3+F3+G3</f>
        <v>107.24799999999999</v>
      </c>
      <c r="I3" s="17">
        <v>0.95656362047128918</v>
      </c>
      <c r="J3" s="17">
        <f t="shared" ref="J3:J15" si="1">I3*100</f>
        <v>95.656362047128923</v>
      </c>
      <c r="K3" s="17">
        <v>90.697500000000005</v>
      </c>
      <c r="L3" s="17">
        <v>1.7777777777777777</v>
      </c>
      <c r="M3" s="17">
        <v>0</v>
      </c>
      <c r="N3" s="23">
        <f t="shared" ref="N3:N15" si="2">K3+L3+M3</f>
        <v>92.475277777777777</v>
      </c>
      <c r="O3" s="39">
        <v>1</v>
      </c>
      <c r="P3" s="17">
        <f t="shared" ref="P3:P15" si="3">O3*100</f>
        <v>100</v>
      </c>
      <c r="Q3" s="17">
        <v>100</v>
      </c>
      <c r="R3" s="17">
        <v>0</v>
      </c>
      <c r="S3" s="17">
        <v>0</v>
      </c>
      <c r="T3" s="17">
        <f t="shared" ref="T3:T15" si="4">Q3+R3+S3</f>
        <v>100</v>
      </c>
      <c r="U3" s="17">
        <v>0.90497737556561086</v>
      </c>
      <c r="V3" s="17">
        <f t="shared" ref="V3:V15" si="5">U3*100</f>
        <v>90.497737556561091</v>
      </c>
      <c r="W3" s="17">
        <f t="shared" ref="W3:W15" si="6">J3*0.2+P3*0.7+V3*0.1</f>
        <v>98.181046165081895</v>
      </c>
      <c r="X3" s="13">
        <v>1</v>
      </c>
    </row>
    <row r="4" spans="1:24" s="1" customFormat="1" ht="15">
      <c r="A4" s="13">
        <v>2</v>
      </c>
      <c r="B4" s="13">
        <v>2020210635</v>
      </c>
      <c r="C4" s="13" t="s">
        <v>130</v>
      </c>
      <c r="D4" s="13" t="s">
        <v>129</v>
      </c>
      <c r="E4" s="17">
        <v>98.317999999999998</v>
      </c>
      <c r="F4" s="32">
        <v>13.8</v>
      </c>
      <c r="G4" s="17">
        <v>0</v>
      </c>
      <c r="H4" s="23">
        <f t="shared" si="0"/>
        <v>112.11799999999999</v>
      </c>
      <c r="I4" s="17">
        <v>1</v>
      </c>
      <c r="J4" s="17">
        <f t="shared" si="1"/>
        <v>100</v>
      </c>
      <c r="K4" s="17">
        <v>86.462500000000006</v>
      </c>
      <c r="L4" s="17">
        <v>2.875</v>
      </c>
      <c r="M4" s="17">
        <v>0</v>
      </c>
      <c r="N4" s="17">
        <f t="shared" si="2"/>
        <v>89.337500000000006</v>
      </c>
      <c r="O4" s="17">
        <v>0.96606900943495411</v>
      </c>
      <c r="P4" s="17">
        <f t="shared" si="3"/>
        <v>96.606900943495404</v>
      </c>
      <c r="Q4" s="17">
        <v>100</v>
      </c>
      <c r="R4" s="17">
        <v>0.5</v>
      </c>
      <c r="S4" s="17">
        <v>0</v>
      </c>
      <c r="T4" s="17">
        <f t="shared" si="4"/>
        <v>100.5</v>
      </c>
      <c r="U4" s="17">
        <v>0.9095022624434389</v>
      </c>
      <c r="V4" s="17">
        <f t="shared" si="5"/>
        <v>90.950226244343895</v>
      </c>
      <c r="W4" s="17">
        <f t="shared" si="6"/>
        <v>96.719853284881168</v>
      </c>
      <c r="X4" s="13">
        <v>2</v>
      </c>
    </row>
    <row r="5" spans="1:24" s="1" customFormat="1" ht="15">
      <c r="A5" s="88">
        <v>3</v>
      </c>
      <c r="B5" s="13">
        <v>2020210669</v>
      </c>
      <c r="C5" s="13" t="s">
        <v>131</v>
      </c>
      <c r="D5" s="13" t="s">
        <v>129</v>
      </c>
      <c r="E5" s="17">
        <v>98.121999999999986</v>
      </c>
      <c r="F5" s="32">
        <v>3</v>
      </c>
      <c r="G5" s="17">
        <v>0</v>
      </c>
      <c r="H5" s="17">
        <f t="shared" si="0"/>
        <v>101.12199999999999</v>
      </c>
      <c r="I5" s="17">
        <v>0.90192475784441384</v>
      </c>
      <c r="J5" s="17">
        <f t="shared" si="1"/>
        <v>90.192475784441385</v>
      </c>
      <c r="K5" s="17">
        <v>85.386666666666656</v>
      </c>
      <c r="L5" s="17">
        <v>5.1255411255411252</v>
      </c>
      <c r="M5" s="17">
        <v>0</v>
      </c>
      <c r="N5" s="17">
        <f t="shared" si="2"/>
        <v>90.512207792207775</v>
      </c>
      <c r="O5" s="17">
        <v>0.97877194821423141</v>
      </c>
      <c r="P5" s="17">
        <f t="shared" si="3"/>
        <v>97.877194821423146</v>
      </c>
      <c r="Q5" s="17">
        <v>100</v>
      </c>
      <c r="R5" s="17">
        <v>0</v>
      </c>
      <c r="S5" s="17">
        <v>0</v>
      </c>
      <c r="T5" s="17">
        <f t="shared" si="4"/>
        <v>100</v>
      </c>
      <c r="U5" s="17">
        <v>0.90497737556561086</v>
      </c>
      <c r="V5" s="17">
        <f t="shared" si="5"/>
        <v>90.497737556561091</v>
      </c>
      <c r="W5" s="17">
        <f t="shared" si="6"/>
        <v>95.602305287540574</v>
      </c>
      <c r="X5" s="88">
        <v>3</v>
      </c>
    </row>
    <row r="6" spans="1:24" s="1" customFormat="1" ht="15">
      <c r="A6" s="88">
        <v>4</v>
      </c>
      <c r="B6" s="13">
        <v>2020210646</v>
      </c>
      <c r="C6" s="13" t="s">
        <v>132</v>
      </c>
      <c r="D6" s="13" t="s">
        <v>129</v>
      </c>
      <c r="E6" s="17">
        <v>98.233999999999995</v>
      </c>
      <c r="F6" s="32">
        <v>9.8000000000000007</v>
      </c>
      <c r="G6" s="17">
        <v>0</v>
      </c>
      <c r="H6" s="17">
        <f t="shared" si="0"/>
        <v>108.03399999999999</v>
      </c>
      <c r="I6" s="17">
        <v>0.96357409158208318</v>
      </c>
      <c r="J6" s="17">
        <f t="shared" si="1"/>
        <v>96.357409158208313</v>
      </c>
      <c r="K6" s="17">
        <v>86.487499999999997</v>
      </c>
      <c r="L6" s="17">
        <v>0.27777777777777779</v>
      </c>
      <c r="M6" s="17">
        <v>0</v>
      </c>
      <c r="N6" s="17">
        <f t="shared" si="2"/>
        <v>86.765277777777769</v>
      </c>
      <c r="O6" s="17">
        <v>0.93825376752345213</v>
      </c>
      <c r="P6" s="17">
        <f t="shared" si="3"/>
        <v>93.825376752345207</v>
      </c>
      <c r="Q6" s="17">
        <v>100</v>
      </c>
      <c r="R6" s="17">
        <v>0</v>
      </c>
      <c r="S6" s="17">
        <v>0</v>
      </c>
      <c r="T6" s="17">
        <f t="shared" si="4"/>
        <v>100</v>
      </c>
      <c r="U6" s="17">
        <v>0.90497737556561086</v>
      </c>
      <c r="V6" s="17">
        <f t="shared" si="5"/>
        <v>90.497737556561091</v>
      </c>
      <c r="W6" s="17">
        <f t="shared" si="6"/>
        <v>93.999019313939414</v>
      </c>
      <c r="X6" s="88">
        <v>4</v>
      </c>
    </row>
    <row r="7" spans="1:24" s="1" customFormat="1" ht="15">
      <c r="A7" s="88">
        <v>5</v>
      </c>
      <c r="B7" s="13">
        <v>2020210636</v>
      </c>
      <c r="C7" s="13" t="s">
        <v>133</v>
      </c>
      <c r="D7" s="13" t="s">
        <v>129</v>
      </c>
      <c r="E7" s="17">
        <v>98.317999999999998</v>
      </c>
      <c r="F7" s="32">
        <v>9.3000000000000007</v>
      </c>
      <c r="G7" s="17">
        <v>0</v>
      </c>
      <c r="H7" s="17">
        <f t="shared" si="0"/>
        <v>107.61799999999999</v>
      </c>
      <c r="I7" s="17">
        <v>0.95986371501453827</v>
      </c>
      <c r="J7" s="17">
        <f t="shared" si="1"/>
        <v>95.986371501453831</v>
      </c>
      <c r="K7" s="17">
        <v>84.412499999999994</v>
      </c>
      <c r="L7" s="17">
        <v>0.27777777777777779</v>
      </c>
      <c r="M7" s="17">
        <v>0</v>
      </c>
      <c r="N7" s="17">
        <f t="shared" si="2"/>
        <v>84.690277777777766</v>
      </c>
      <c r="O7" s="17">
        <v>0.91581533803328807</v>
      </c>
      <c r="P7" s="17">
        <f t="shared" si="3"/>
        <v>91.58153380332881</v>
      </c>
      <c r="Q7" s="17">
        <v>100</v>
      </c>
      <c r="R7" s="17">
        <v>0.5</v>
      </c>
      <c r="S7" s="17">
        <v>0</v>
      </c>
      <c r="T7" s="17">
        <f t="shared" si="4"/>
        <v>100.5</v>
      </c>
      <c r="U7" s="17">
        <v>0.9095022624434389</v>
      </c>
      <c r="V7" s="17">
        <f t="shared" si="5"/>
        <v>90.950226244343895</v>
      </c>
      <c r="W7" s="17">
        <f t="shared" si="6"/>
        <v>92.39937058705533</v>
      </c>
      <c r="X7" s="88">
        <v>5</v>
      </c>
    </row>
    <row r="8" spans="1:24" s="1" customFormat="1" ht="15">
      <c r="A8" s="88">
        <v>6</v>
      </c>
      <c r="B8" s="13">
        <v>2020210668</v>
      </c>
      <c r="C8" s="13" t="s">
        <v>134</v>
      </c>
      <c r="D8" s="13" t="s">
        <v>129</v>
      </c>
      <c r="E8" s="17">
        <v>98.177999999999997</v>
      </c>
      <c r="F8" s="32">
        <v>0.5</v>
      </c>
      <c r="G8" s="17">
        <v>0</v>
      </c>
      <c r="H8" s="17">
        <f t="shared" si="0"/>
        <v>98.677999999999997</v>
      </c>
      <c r="I8" s="17">
        <v>0.88012629551008759</v>
      </c>
      <c r="J8" s="17">
        <f t="shared" si="1"/>
        <v>88.012629551008757</v>
      </c>
      <c r="K8" s="17">
        <v>81.326666666666654</v>
      </c>
      <c r="L8" s="17">
        <v>4.6969696969696964</v>
      </c>
      <c r="M8" s="17">
        <v>0</v>
      </c>
      <c r="N8" s="17">
        <f t="shared" si="2"/>
        <v>86.023636363636356</v>
      </c>
      <c r="O8" s="17">
        <v>0.93023387905203159</v>
      </c>
      <c r="P8" s="17">
        <f t="shared" si="3"/>
        <v>93.023387905203165</v>
      </c>
      <c r="Q8" s="17">
        <v>100</v>
      </c>
      <c r="R8" s="17">
        <v>0</v>
      </c>
      <c r="S8" s="17">
        <v>0</v>
      </c>
      <c r="T8" s="17">
        <f t="shared" si="4"/>
        <v>100</v>
      </c>
      <c r="U8" s="17">
        <v>0.90497737556561086</v>
      </c>
      <c r="V8" s="17">
        <f t="shared" si="5"/>
        <v>90.497737556561091</v>
      </c>
      <c r="W8" s="17">
        <f t="shared" si="6"/>
        <v>91.768671199500062</v>
      </c>
      <c r="X8" s="88">
        <v>6</v>
      </c>
    </row>
    <row r="9" spans="1:24" s="1" customFormat="1" ht="15">
      <c r="A9" s="88">
        <v>7</v>
      </c>
      <c r="B9" s="13">
        <v>2020210659</v>
      </c>
      <c r="C9" s="13" t="s">
        <v>135</v>
      </c>
      <c r="D9" s="13" t="s">
        <v>129</v>
      </c>
      <c r="E9" s="17">
        <v>98.219999999999985</v>
      </c>
      <c r="F9" s="32">
        <v>4.8</v>
      </c>
      <c r="G9" s="17">
        <v>0</v>
      </c>
      <c r="H9" s="17">
        <f t="shared" si="0"/>
        <v>103.01999999999998</v>
      </c>
      <c r="I9" s="17">
        <v>0.91885335093383746</v>
      </c>
      <c r="J9" s="17">
        <f t="shared" si="1"/>
        <v>91.885335093383745</v>
      </c>
      <c r="K9" s="17">
        <v>83.205263157894734</v>
      </c>
      <c r="L9" s="17">
        <v>0</v>
      </c>
      <c r="M9" s="17">
        <v>0</v>
      </c>
      <c r="N9" s="17">
        <f t="shared" si="2"/>
        <v>83.205263157894734</v>
      </c>
      <c r="O9" s="17">
        <v>0.89975683401395878</v>
      </c>
      <c r="P9" s="17">
        <f t="shared" si="3"/>
        <v>89.975683401395884</v>
      </c>
      <c r="Q9" s="17">
        <v>100</v>
      </c>
      <c r="R9" s="17">
        <v>0</v>
      </c>
      <c r="S9" s="17">
        <v>0</v>
      </c>
      <c r="T9" s="17">
        <f t="shared" si="4"/>
        <v>100</v>
      </c>
      <c r="U9" s="17">
        <v>0.90497737556561086</v>
      </c>
      <c r="V9" s="17">
        <f t="shared" si="5"/>
        <v>90.497737556561091</v>
      </c>
      <c r="W9" s="17">
        <f t="shared" si="6"/>
        <v>90.409819155309975</v>
      </c>
      <c r="X9" s="88">
        <v>7</v>
      </c>
    </row>
    <row r="10" spans="1:24" s="1" customFormat="1" ht="15">
      <c r="A10" s="88">
        <v>8</v>
      </c>
      <c r="B10" s="13">
        <v>2020210656</v>
      </c>
      <c r="C10" s="13" t="s">
        <v>136</v>
      </c>
      <c r="D10" s="13" t="s">
        <v>129</v>
      </c>
      <c r="E10" s="17">
        <v>98.261999999999986</v>
      </c>
      <c r="F10" s="32">
        <v>6</v>
      </c>
      <c r="G10" s="17">
        <v>0</v>
      </c>
      <c r="H10" s="17">
        <f t="shared" si="0"/>
        <v>104.26199999999999</v>
      </c>
      <c r="I10" s="17">
        <v>0.92993096558982491</v>
      </c>
      <c r="J10" s="17">
        <f t="shared" si="1"/>
        <v>92.993096558982486</v>
      </c>
      <c r="K10" s="17">
        <v>82.022222222222211</v>
      </c>
      <c r="L10" s="17">
        <v>0</v>
      </c>
      <c r="M10" s="17">
        <v>0</v>
      </c>
      <c r="N10" s="17">
        <f t="shared" si="2"/>
        <v>82.022222222222211</v>
      </c>
      <c r="O10" s="17">
        <v>0.88696378311320434</v>
      </c>
      <c r="P10" s="17">
        <f t="shared" si="3"/>
        <v>88.69637831132043</v>
      </c>
      <c r="Q10" s="17">
        <v>100</v>
      </c>
      <c r="R10" s="17">
        <v>0</v>
      </c>
      <c r="S10" s="17">
        <v>0</v>
      </c>
      <c r="T10" s="17">
        <f t="shared" si="4"/>
        <v>100</v>
      </c>
      <c r="U10" s="17">
        <v>0.90497737556561086</v>
      </c>
      <c r="V10" s="17">
        <f t="shared" si="5"/>
        <v>90.497737556561091</v>
      </c>
      <c r="W10" s="17">
        <f t="shared" si="6"/>
        <v>89.735857885376902</v>
      </c>
      <c r="X10" s="88">
        <v>8</v>
      </c>
    </row>
    <row r="11" spans="1:24" s="1" customFormat="1" ht="15">
      <c r="A11" s="88">
        <v>9</v>
      </c>
      <c r="B11" s="13">
        <v>2020210660</v>
      </c>
      <c r="C11" s="13" t="s">
        <v>137</v>
      </c>
      <c r="D11" s="13" t="s">
        <v>129</v>
      </c>
      <c r="E11" s="17">
        <v>98.303999999999988</v>
      </c>
      <c r="F11" s="32">
        <v>4.8</v>
      </c>
      <c r="G11" s="17">
        <v>0</v>
      </c>
      <c r="H11" s="17">
        <f t="shared" si="0"/>
        <v>103.10399999999998</v>
      </c>
      <c r="I11" s="17">
        <v>0.91960256158689946</v>
      </c>
      <c r="J11" s="17">
        <f t="shared" si="1"/>
        <v>91.960256158689944</v>
      </c>
      <c r="K11" s="17">
        <v>80.457894736842093</v>
      </c>
      <c r="L11" s="17">
        <v>0.27777777777777779</v>
      </c>
      <c r="M11" s="17">
        <v>0</v>
      </c>
      <c r="N11" s="17">
        <f t="shared" si="2"/>
        <v>80.735672514619864</v>
      </c>
      <c r="O11" s="17">
        <v>0.87305141930615549</v>
      </c>
      <c r="P11" s="17">
        <f t="shared" si="3"/>
        <v>87.305141930615548</v>
      </c>
      <c r="Q11" s="17">
        <v>100</v>
      </c>
      <c r="R11" s="17">
        <v>0</v>
      </c>
      <c r="S11" s="17">
        <v>0</v>
      </c>
      <c r="T11" s="17">
        <f t="shared" si="4"/>
        <v>100</v>
      </c>
      <c r="U11" s="17">
        <v>0.90497737556561086</v>
      </c>
      <c r="V11" s="17">
        <f t="shared" si="5"/>
        <v>90.497737556561091</v>
      </c>
      <c r="W11" s="17">
        <f t="shared" si="6"/>
        <v>88.555424338824977</v>
      </c>
      <c r="X11" s="88">
        <v>9</v>
      </c>
    </row>
    <row r="12" spans="1:24" s="1" customFormat="1" ht="15">
      <c r="A12" s="88">
        <v>10</v>
      </c>
      <c r="B12" s="13">
        <v>2020210670</v>
      </c>
      <c r="C12" s="13" t="s">
        <v>138</v>
      </c>
      <c r="D12" s="13" t="s">
        <v>129</v>
      </c>
      <c r="E12" s="17">
        <v>98.149999999999991</v>
      </c>
      <c r="F12" s="32">
        <v>0.5</v>
      </c>
      <c r="G12" s="17">
        <v>0</v>
      </c>
      <c r="H12" s="17">
        <f t="shared" si="0"/>
        <v>98.649999999999991</v>
      </c>
      <c r="I12" s="17">
        <v>0.87987655862573355</v>
      </c>
      <c r="J12" s="17">
        <f t="shared" si="1"/>
        <v>87.987655862573348</v>
      </c>
      <c r="K12" s="17">
        <v>81.55</v>
      </c>
      <c r="L12" s="17">
        <v>0</v>
      </c>
      <c r="M12" s="17">
        <v>0</v>
      </c>
      <c r="N12" s="17">
        <f t="shared" si="2"/>
        <v>81.55</v>
      </c>
      <c r="O12" s="17">
        <v>0.88185731321584448</v>
      </c>
      <c r="P12" s="17">
        <f t="shared" si="3"/>
        <v>88.185731321584456</v>
      </c>
      <c r="Q12" s="17">
        <v>100</v>
      </c>
      <c r="R12" s="17">
        <v>0</v>
      </c>
      <c r="S12" s="17">
        <v>0</v>
      </c>
      <c r="T12" s="17">
        <f t="shared" si="4"/>
        <v>100</v>
      </c>
      <c r="U12" s="17">
        <v>0.90497737556561086</v>
      </c>
      <c r="V12" s="17">
        <f t="shared" si="5"/>
        <v>90.497737556561091</v>
      </c>
      <c r="W12" s="17">
        <f t="shared" si="6"/>
        <v>88.377316853279893</v>
      </c>
      <c r="X12" s="88">
        <v>10</v>
      </c>
    </row>
    <row r="13" spans="1:24" s="1" customFormat="1">
      <c r="A13" s="88">
        <v>11</v>
      </c>
      <c r="B13" s="13">
        <v>2020210666</v>
      </c>
      <c r="C13" s="13" t="s">
        <v>139</v>
      </c>
      <c r="D13" s="13" t="s">
        <v>129</v>
      </c>
      <c r="E13" s="17">
        <v>98.149999999999991</v>
      </c>
      <c r="F13" s="17">
        <v>0</v>
      </c>
      <c r="G13" s="17">
        <v>0</v>
      </c>
      <c r="H13" s="17">
        <f t="shared" si="0"/>
        <v>98.149999999999991</v>
      </c>
      <c r="I13" s="17">
        <v>0.87541697140512675</v>
      </c>
      <c r="J13" s="17">
        <f t="shared" si="1"/>
        <v>87.541697140512682</v>
      </c>
      <c r="K13" s="17">
        <v>79.556250000000006</v>
      </c>
      <c r="L13" s="17">
        <v>0</v>
      </c>
      <c r="M13" s="17">
        <v>0</v>
      </c>
      <c r="N13" s="17">
        <f t="shared" si="2"/>
        <v>79.556250000000006</v>
      </c>
      <c r="O13" s="17">
        <v>0.86029749692860857</v>
      </c>
      <c r="P13" s="17">
        <f t="shared" si="3"/>
        <v>86.029749692860861</v>
      </c>
      <c r="Q13" s="17">
        <v>100</v>
      </c>
      <c r="R13" s="17">
        <v>0</v>
      </c>
      <c r="S13" s="17">
        <v>0</v>
      </c>
      <c r="T13" s="17">
        <f t="shared" si="4"/>
        <v>100</v>
      </c>
      <c r="U13" s="17">
        <v>0.90497737556561086</v>
      </c>
      <c r="V13" s="17">
        <f t="shared" si="5"/>
        <v>90.497737556561091</v>
      </c>
      <c r="W13" s="17">
        <f t="shared" si="6"/>
        <v>86.778937968761241</v>
      </c>
      <c r="X13" s="88">
        <v>11</v>
      </c>
    </row>
    <row r="14" spans="1:24" s="1" customFormat="1">
      <c r="A14" s="88">
        <v>12</v>
      </c>
      <c r="B14" s="13">
        <v>2020210665</v>
      </c>
      <c r="C14" s="13" t="s">
        <v>140</v>
      </c>
      <c r="D14" s="13" t="s">
        <v>129</v>
      </c>
      <c r="E14" s="17">
        <v>98.24799999999999</v>
      </c>
      <c r="F14" s="17">
        <v>0</v>
      </c>
      <c r="G14" s="17">
        <v>0</v>
      </c>
      <c r="H14" s="17">
        <f t="shared" si="0"/>
        <v>98.24799999999999</v>
      </c>
      <c r="I14" s="17">
        <v>0.8762910505003656</v>
      </c>
      <c r="J14" s="17">
        <f t="shared" si="1"/>
        <v>87.629105050036557</v>
      </c>
      <c r="K14" s="17">
        <v>76.112499999999997</v>
      </c>
      <c r="L14" s="17">
        <v>0</v>
      </c>
      <c r="M14" s="17">
        <v>0</v>
      </c>
      <c r="N14" s="17">
        <f t="shared" si="2"/>
        <v>76.112499999999997</v>
      </c>
      <c r="O14" s="17">
        <v>0.82305781425065561</v>
      </c>
      <c r="P14" s="17">
        <f t="shared" si="3"/>
        <v>82.305781425065561</v>
      </c>
      <c r="Q14" s="17">
        <v>100</v>
      </c>
      <c r="R14" s="17">
        <v>10.5</v>
      </c>
      <c r="S14" s="17">
        <v>0</v>
      </c>
      <c r="T14" s="23">
        <f t="shared" si="4"/>
        <v>110.5</v>
      </c>
      <c r="U14" s="17">
        <v>1</v>
      </c>
      <c r="V14" s="17">
        <f t="shared" si="5"/>
        <v>100</v>
      </c>
      <c r="W14" s="17">
        <f t="shared" si="6"/>
        <v>85.139868007553204</v>
      </c>
      <c r="X14" s="88">
        <v>12</v>
      </c>
    </row>
    <row r="15" spans="1:24" s="1" customFormat="1">
      <c r="A15" s="88">
        <v>13</v>
      </c>
      <c r="B15" s="13">
        <v>2020210650</v>
      </c>
      <c r="C15" s="13" t="s">
        <v>141</v>
      </c>
      <c r="D15" s="13" t="s">
        <v>129</v>
      </c>
      <c r="E15" s="17">
        <v>98.10799999999999</v>
      </c>
      <c r="F15" s="17">
        <v>0</v>
      </c>
      <c r="G15" s="17">
        <v>0</v>
      </c>
      <c r="H15" s="17">
        <f t="shared" si="0"/>
        <v>98.10799999999999</v>
      </c>
      <c r="I15" s="17">
        <v>0.87504236607859576</v>
      </c>
      <c r="J15" s="17">
        <f t="shared" si="1"/>
        <v>87.504236607859582</v>
      </c>
      <c r="K15" s="17">
        <v>71.053333333333327</v>
      </c>
      <c r="L15" s="17">
        <v>0</v>
      </c>
      <c r="M15" s="17">
        <v>0</v>
      </c>
      <c r="N15" s="17">
        <f t="shared" si="2"/>
        <v>71.053333333333327</v>
      </c>
      <c r="O15" s="17">
        <v>0.76834949881499859</v>
      </c>
      <c r="P15" s="17">
        <f t="shared" si="3"/>
        <v>76.834949881499853</v>
      </c>
      <c r="Q15" s="17">
        <v>100</v>
      </c>
      <c r="R15" s="17">
        <v>0</v>
      </c>
      <c r="S15" s="17">
        <v>0</v>
      </c>
      <c r="T15" s="17">
        <f t="shared" si="4"/>
        <v>100</v>
      </c>
      <c r="U15" s="17">
        <v>0.90497737556561086</v>
      </c>
      <c r="V15" s="17">
        <f t="shared" si="5"/>
        <v>90.497737556561091</v>
      </c>
      <c r="W15" s="17">
        <f t="shared" si="6"/>
        <v>80.335085994277918</v>
      </c>
      <c r="X15" s="88">
        <v>13</v>
      </c>
    </row>
  </sheetData>
  <autoFilter ref="A2:X2" xr:uid="{36717A22-C09C-450F-86A7-B299A0B43660}">
    <sortState xmlns:xlrd2="http://schemas.microsoft.com/office/spreadsheetml/2017/richdata2" ref="A4:X15">
      <sortCondition descending="1" ref="W2"/>
    </sortState>
  </autoFilter>
  <mergeCells count="9">
    <mergeCell ref="W1:W2"/>
    <mergeCell ref="X1:X2"/>
    <mergeCell ref="A1:A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workbookViewId="0">
      <selection activeCell="J23" sqref="J23"/>
    </sheetView>
  </sheetViews>
  <sheetFormatPr defaultRowHeight="14.25"/>
  <cols>
    <col min="1" max="1" width="9" style="37"/>
    <col min="2" max="2" width="11.625" bestFit="1" customWidth="1"/>
    <col min="3" max="4" width="7.125" bestFit="1" customWidth="1"/>
    <col min="5" max="6" width="12.625" bestFit="1" customWidth="1"/>
    <col min="7" max="7" width="11.5" bestFit="1" customWidth="1"/>
    <col min="8" max="8" width="13.75" bestFit="1" customWidth="1"/>
    <col min="9" max="9" width="18" customWidth="1"/>
    <col min="10" max="10" width="14.375" customWidth="1"/>
    <col min="11" max="11" width="12.625" bestFit="1" customWidth="1"/>
    <col min="12" max="13" width="11.5" bestFit="1" customWidth="1"/>
    <col min="14" max="14" width="20.875" customWidth="1"/>
    <col min="15" max="15" width="14.625" customWidth="1"/>
    <col min="16" max="16" width="15.375" customWidth="1"/>
    <col min="17" max="17" width="13.75" bestFit="1" customWidth="1"/>
    <col min="18" max="18" width="11.75" customWidth="1"/>
    <col min="19" max="19" width="11.5" bestFit="1" customWidth="1"/>
    <col min="20" max="20" width="13.75" bestFit="1" customWidth="1"/>
    <col min="21" max="21" width="19.875" customWidth="1"/>
    <col min="22" max="22" width="13.75" bestFit="1" customWidth="1"/>
    <col min="23" max="23" width="12.625" bestFit="1" customWidth="1"/>
    <col min="24" max="24" width="9.875" bestFit="1" customWidth="1"/>
  </cols>
  <sheetData>
    <row r="1" spans="1:24" s="1" customFormat="1" ht="18.75">
      <c r="A1" s="112" t="s">
        <v>272</v>
      </c>
      <c r="B1" s="95" t="s">
        <v>0</v>
      </c>
      <c r="C1" s="96" t="s">
        <v>1</v>
      </c>
      <c r="D1" s="96" t="s">
        <v>178</v>
      </c>
      <c r="E1" s="97" t="s">
        <v>2</v>
      </c>
      <c r="F1" s="98"/>
      <c r="G1" s="98"/>
      <c r="H1" s="98"/>
      <c r="I1" s="98"/>
      <c r="J1" s="99"/>
      <c r="K1" s="100" t="s">
        <v>3</v>
      </c>
      <c r="L1" s="100"/>
      <c r="M1" s="100"/>
      <c r="N1" s="100"/>
      <c r="O1" s="100"/>
      <c r="P1" s="100"/>
      <c r="Q1" s="97" t="s">
        <v>4</v>
      </c>
      <c r="R1" s="98"/>
      <c r="S1" s="98"/>
      <c r="T1" s="98"/>
      <c r="U1" s="98"/>
      <c r="V1" s="99"/>
      <c r="W1" s="92" t="s">
        <v>5</v>
      </c>
      <c r="X1" s="94" t="s">
        <v>6</v>
      </c>
    </row>
    <row r="2" spans="1:24" s="1" customFormat="1" ht="25.5">
      <c r="A2" s="112"/>
      <c r="B2" s="95"/>
      <c r="C2" s="96"/>
      <c r="D2" s="96"/>
      <c r="E2" s="2" t="s">
        <v>7</v>
      </c>
      <c r="F2" s="3" t="s">
        <v>8</v>
      </c>
      <c r="G2" s="4" t="s">
        <v>9</v>
      </c>
      <c r="H2" s="5" t="s">
        <v>10</v>
      </c>
      <c r="I2" s="2" t="s">
        <v>11</v>
      </c>
      <c r="J2" s="36" t="s">
        <v>12</v>
      </c>
      <c r="K2" s="7" t="s">
        <v>13</v>
      </c>
      <c r="L2" s="8" t="s">
        <v>14</v>
      </c>
      <c r="M2" s="9" t="s">
        <v>15</v>
      </c>
      <c r="N2" s="9" t="s">
        <v>16</v>
      </c>
      <c r="O2" s="2" t="s">
        <v>17</v>
      </c>
      <c r="P2" s="35" t="s">
        <v>18</v>
      </c>
      <c r="Q2" s="10" t="s">
        <v>19</v>
      </c>
      <c r="R2" s="11" t="s">
        <v>8</v>
      </c>
      <c r="S2" s="9" t="s">
        <v>15</v>
      </c>
      <c r="T2" s="9" t="s">
        <v>20</v>
      </c>
      <c r="U2" s="2" t="s">
        <v>21</v>
      </c>
      <c r="V2" s="34" t="s">
        <v>22</v>
      </c>
      <c r="W2" s="93"/>
      <c r="X2" s="94"/>
    </row>
    <row r="3" spans="1:24" s="45" customFormat="1" ht="15">
      <c r="A3" s="44">
        <v>1</v>
      </c>
      <c r="B3" s="40">
        <v>2020210649</v>
      </c>
      <c r="C3" s="40" t="s">
        <v>90</v>
      </c>
      <c r="D3" s="17" t="s">
        <v>53</v>
      </c>
      <c r="E3" s="48">
        <v>98.275999999999996</v>
      </c>
      <c r="F3" s="14">
        <v>8.5</v>
      </c>
      <c r="G3" s="14">
        <v>0</v>
      </c>
      <c r="H3" s="43">
        <f t="shared" ref="H3:H12" si="0">E3+F3+G3</f>
        <v>106.776</v>
      </c>
      <c r="I3" s="43">
        <v>0.95318693090519557</v>
      </c>
      <c r="J3" s="43">
        <f t="shared" ref="J3:J12" si="1">I3*100</f>
        <v>95.31869309051956</v>
      </c>
      <c r="K3" s="14">
        <v>91.66</v>
      </c>
      <c r="L3" s="14">
        <v>6</v>
      </c>
      <c r="M3" s="14">
        <v>0</v>
      </c>
      <c r="N3" s="47">
        <f t="shared" ref="N3:N12" si="2">K3+L3+M3</f>
        <v>97.66</v>
      </c>
      <c r="O3" s="47">
        <v>1</v>
      </c>
      <c r="P3" s="14">
        <f t="shared" ref="P3:P12" si="3">O3*100</f>
        <v>100</v>
      </c>
      <c r="Q3" s="14">
        <v>100</v>
      </c>
      <c r="R3" s="14">
        <v>13.8333333</v>
      </c>
      <c r="S3" s="43">
        <v>0</v>
      </c>
      <c r="T3" s="47">
        <f t="shared" ref="T3:T12" si="4">Q3+R3+S3</f>
        <v>113.83333329999999</v>
      </c>
      <c r="U3" s="47">
        <v>1</v>
      </c>
      <c r="V3" s="14">
        <f t="shared" ref="V3:V12" si="5">U3*100</f>
        <v>100</v>
      </c>
      <c r="W3" s="14">
        <f t="shared" ref="W3:W12" si="6">J3*0.2+P3*0.7+V3*0.1</f>
        <v>99.063738618103912</v>
      </c>
      <c r="X3" s="40">
        <v>1</v>
      </c>
    </row>
    <row r="4" spans="1:24" s="45" customFormat="1">
      <c r="A4" s="44">
        <v>2</v>
      </c>
      <c r="B4" s="40">
        <v>2020210623</v>
      </c>
      <c r="C4" s="40" t="s">
        <v>85</v>
      </c>
      <c r="D4" s="40" t="s">
        <v>53</v>
      </c>
      <c r="E4" s="14">
        <v>98.219999999999985</v>
      </c>
      <c r="F4" s="14">
        <v>13.8</v>
      </c>
      <c r="G4" s="14">
        <v>0</v>
      </c>
      <c r="H4" s="47">
        <f t="shared" si="0"/>
        <v>112.01999999999998</v>
      </c>
      <c r="I4" s="47">
        <v>1</v>
      </c>
      <c r="J4" s="43">
        <f t="shared" si="1"/>
        <v>100</v>
      </c>
      <c r="K4" s="14">
        <v>89.888888888888886</v>
      </c>
      <c r="L4" s="14">
        <v>2.0833333333333335</v>
      </c>
      <c r="M4" s="14">
        <v>0</v>
      </c>
      <c r="N4" s="43">
        <f t="shared" si="2"/>
        <v>91.972222222222214</v>
      </c>
      <c r="O4" s="43">
        <v>0.94175939199490288</v>
      </c>
      <c r="P4" s="14">
        <f t="shared" si="3"/>
        <v>94.175939199490287</v>
      </c>
      <c r="Q4" s="14">
        <v>100</v>
      </c>
      <c r="R4" s="14">
        <v>0.5</v>
      </c>
      <c r="S4" s="14">
        <v>0</v>
      </c>
      <c r="T4" s="43">
        <f t="shared" si="4"/>
        <v>100.5</v>
      </c>
      <c r="U4" s="14">
        <v>0.88286969279146998</v>
      </c>
      <c r="V4" s="14">
        <f t="shared" si="5"/>
        <v>88.286969279147002</v>
      </c>
      <c r="W4" s="14">
        <f t="shared" si="6"/>
        <v>94.751854367557897</v>
      </c>
      <c r="X4" s="89">
        <v>2</v>
      </c>
    </row>
    <row r="5" spans="1:24" s="1" customFormat="1">
      <c r="A5" s="90">
        <v>3</v>
      </c>
      <c r="B5" s="41">
        <v>2020210578</v>
      </c>
      <c r="C5" s="41" t="s">
        <v>49</v>
      </c>
      <c r="D5" s="42" t="s">
        <v>53</v>
      </c>
      <c r="E5" s="43">
        <v>98.186206896551724</v>
      </c>
      <c r="F5" s="43">
        <v>5.5</v>
      </c>
      <c r="G5" s="43">
        <v>0</v>
      </c>
      <c r="H5" s="43">
        <f t="shared" si="0"/>
        <v>103.68620689655172</v>
      </c>
      <c r="I5" s="43">
        <v>0.9256044179302958</v>
      </c>
      <c r="J5" s="43">
        <f t="shared" si="1"/>
        <v>92.560441793029582</v>
      </c>
      <c r="K5" s="43">
        <v>91.136111111111092</v>
      </c>
      <c r="L5" s="43">
        <v>0</v>
      </c>
      <c r="M5" s="43">
        <v>0</v>
      </c>
      <c r="N5" s="43">
        <f t="shared" si="2"/>
        <v>91.136111111111092</v>
      </c>
      <c r="O5" s="43">
        <v>0.93319794297676728</v>
      </c>
      <c r="P5" s="14">
        <f t="shared" si="3"/>
        <v>93.319794297676722</v>
      </c>
      <c r="Q5" s="43">
        <v>100</v>
      </c>
      <c r="R5" s="43">
        <v>0.5</v>
      </c>
      <c r="S5" s="43">
        <v>0</v>
      </c>
      <c r="T5" s="43">
        <f t="shared" si="4"/>
        <v>100.5</v>
      </c>
      <c r="U5" s="14">
        <v>0.88286969279146998</v>
      </c>
      <c r="V5" s="14">
        <f t="shared" si="5"/>
        <v>88.286969279147002</v>
      </c>
      <c r="W5" s="14">
        <f t="shared" si="6"/>
        <v>92.664641294894324</v>
      </c>
      <c r="X5" s="89">
        <v>3</v>
      </c>
    </row>
    <row r="6" spans="1:24" s="1" customFormat="1">
      <c r="A6" s="90">
        <v>4</v>
      </c>
      <c r="B6" s="40">
        <v>2020210564</v>
      </c>
      <c r="C6" s="40" t="s">
        <v>87</v>
      </c>
      <c r="D6" s="78" t="s">
        <v>53</v>
      </c>
      <c r="E6" s="14">
        <v>98.305555555555557</v>
      </c>
      <c r="F6" s="14">
        <v>11.3</v>
      </c>
      <c r="G6" s="14">
        <v>0</v>
      </c>
      <c r="H6" s="43">
        <f t="shared" si="0"/>
        <v>109.60555555555555</v>
      </c>
      <c r="I6" s="43">
        <v>0.97844630919081921</v>
      </c>
      <c r="J6" s="43">
        <f t="shared" si="1"/>
        <v>97.844630919081922</v>
      </c>
      <c r="K6" s="14">
        <v>89.03125</v>
      </c>
      <c r="L6" s="14">
        <v>0.5</v>
      </c>
      <c r="M6" s="14">
        <v>0</v>
      </c>
      <c r="N6" s="43">
        <f t="shared" si="2"/>
        <v>89.53125</v>
      </c>
      <c r="O6" s="43">
        <v>0.91676479623182472</v>
      </c>
      <c r="P6" s="14">
        <f t="shared" si="3"/>
        <v>91.676479623182473</v>
      </c>
      <c r="Q6" s="14">
        <v>100</v>
      </c>
      <c r="R6" s="14">
        <v>0.57499999999999996</v>
      </c>
      <c r="S6" s="14">
        <v>0</v>
      </c>
      <c r="T6" s="43">
        <f t="shared" si="4"/>
        <v>100.575</v>
      </c>
      <c r="U6" s="14">
        <v>0.8835285507711651</v>
      </c>
      <c r="V6" s="14">
        <f t="shared" si="5"/>
        <v>88.352855077116516</v>
      </c>
      <c r="W6" s="14">
        <f t="shared" si="6"/>
        <v>92.577747427755767</v>
      </c>
      <c r="X6" s="89">
        <v>4</v>
      </c>
    </row>
    <row r="7" spans="1:24" s="1" customFormat="1" ht="15">
      <c r="A7" s="90">
        <v>5</v>
      </c>
      <c r="B7" s="50">
        <v>2020210638</v>
      </c>
      <c r="C7" s="50" t="s">
        <v>94</v>
      </c>
      <c r="D7" s="17" t="s">
        <v>53</v>
      </c>
      <c r="E7" s="48">
        <v>98.233999999999995</v>
      </c>
      <c r="F7" s="14">
        <v>6.5</v>
      </c>
      <c r="G7" s="14">
        <v>0</v>
      </c>
      <c r="H7" s="43">
        <f t="shared" si="0"/>
        <v>104.73399999999999</v>
      </c>
      <c r="I7" s="43">
        <v>0.93495804320657039</v>
      </c>
      <c r="J7" s="43">
        <f t="shared" si="1"/>
        <v>93.495804320657044</v>
      </c>
      <c r="K7" s="14">
        <v>87.3611111111111</v>
      </c>
      <c r="L7" s="14">
        <v>2.9</v>
      </c>
      <c r="M7" s="14">
        <v>0</v>
      </c>
      <c r="N7" s="43">
        <f t="shared" si="2"/>
        <v>90.261111111111106</v>
      </c>
      <c r="O7" s="43">
        <v>0.92423828702755595</v>
      </c>
      <c r="P7" s="14">
        <f t="shared" si="3"/>
        <v>92.4238287027556</v>
      </c>
      <c r="Q7" s="14">
        <v>100</v>
      </c>
      <c r="R7" s="14">
        <v>0</v>
      </c>
      <c r="S7" s="14">
        <v>0</v>
      </c>
      <c r="T7" s="43">
        <f t="shared" si="4"/>
        <v>100</v>
      </c>
      <c r="U7" s="14">
        <v>0.87847730626016907</v>
      </c>
      <c r="V7" s="14">
        <f t="shared" si="5"/>
        <v>87.847730626016912</v>
      </c>
      <c r="W7" s="14">
        <f t="shared" si="6"/>
        <v>92.180614018662013</v>
      </c>
      <c r="X7" s="89">
        <v>5</v>
      </c>
    </row>
    <row r="8" spans="1:24" s="1" customFormat="1">
      <c r="A8" s="90">
        <v>6</v>
      </c>
      <c r="B8" s="78">
        <v>2020210614</v>
      </c>
      <c r="C8" s="78" t="s">
        <v>84</v>
      </c>
      <c r="D8" s="78" t="s">
        <v>53</v>
      </c>
      <c r="E8" s="14">
        <v>98.266666666666666</v>
      </c>
      <c r="F8" s="14">
        <v>4.5</v>
      </c>
      <c r="G8" s="14">
        <v>0</v>
      </c>
      <c r="H8" s="43">
        <f t="shared" si="0"/>
        <v>102.76666666666667</v>
      </c>
      <c r="I8" s="43">
        <v>0.91739570314824748</v>
      </c>
      <c r="J8" s="43">
        <f t="shared" si="1"/>
        <v>91.739570314824746</v>
      </c>
      <c r="K8" s="14">
        <v>89.135238095238094</v>
      </c>
      <c r="L8" s="14">
        <v>0</v>
      </c>
      <c r="M8" s="14">
        <v>0</v>
      </c>
      <c r="N8" s="43">
        <f t="shared" si="2"/>
        <v>89.135238095238094</v>
      </c>
      <c r="O8" s="43">
        <v>0.91270979003930064</v>
      </c>
      <c r="P8" s="14">
        <f t="shared" si="3"/>
        <v>91.270979003930066</v>
      </c>
      <c r="Q8" s="14">
        <v>100</v>
      </c>
      <c r="R8" s="14">
        <v>0</v>
      </c>
      <c r="S8" s="14">
        <v>0</v>
      </c>
      <c r="T8" s="43">
        <f t="shared" si="4"/>
        <v>100</v>
      </c>
      <c r="U8" s="14">
        <v>0.87847730626016907</v>
      </c>
      <c r="V8" s="14">
        <f t="shared" si="5"/>
        <v>87.847730626016912</v>
      </c>
      <c r="W8" s="14">
        <f t="shared" si="6"/>
        <v>91.022372428317681</v>
      </c>
      <c r="X8" s="89">
        <v>6</v>
      </c>
    </row>
    <row r="9" spans="1:24" s="1" customFormat="1">
      <c r="A9" s="90">
        <v>7</v>
      </c>
      <c r="B9" s="42">
        <v>2020210579</v>
      </c>
      <c r="C9" s="42" t="s">
        <v>50</v>
      </c>
      <c r="D9" s="42" t="s">
        <v>53</v>
      </c>
      <c r="E9" s="43">
        <v>98.258620689655174</v>
      </c>
      <c r="F9" s="43">
        <v>0.5</v>
      </c>
      <c r="G9" s="43">
        <v>0</v>
      </c>
      <c r="H9" s="43">
        <f t="shared" si="0"/>
        <v>98.758620689655174</v>
      </c>
      <c r="I9" s="43">
        <v>0.88161596759199423</v>
      </c>
      <c r="J9" s="43">
        <f t="shared" si="1"/>
        <v>88.161596759199426</v>
      </c>
      <c r="K9" s="43">
        <v>89.644444444444431</v>
      </c>
      <c r="L9" s="43">
        <v>0</v>
      </c>
      <c r="M9" s="43">
        <v>0</v>
      </c>
      <c r="N9" s="43">
        <f t="shared" si="2"/>
        <v>89.644444444444431</v>
      </c>
      <c r="O9" s="43">
        <v>0.91792386283477811</v>
      </c>
      <c r="P9" s="14">
        <f t="shared" si="3"/>
        <v>91.792386283477811</v>
      </c>
      <c r="Q9" s="43">
        <v>100</v>
      </c>
      <c r="R9" s="43">
        <v>0.5</v>
      </c>
      <c r="S9" s="43">
        <v>0</v>
      </c>
      <c r="T9" s="43">
        <f t="shared" si="4"/>
        <v>100.5</v>
      </c>
      <c r="U9" s="14">
        <v>0.88286969279146998</v>
      </c>
      <c r="V9" s="14">
        <f t="shared" si="5"/>
        <v>88.286969279147002</v>
      </c>
      <c r="W9" s="14">
        <f t="shared" si="6"/>
        <v>90.715686678189059</v>
      </c>
      <c r="X9" s="89">
        <v>7</v>
      </c>
    </row>
    <row r="10" spans="1:24" s="46" customFormat="1">
      <c r="A10" s="90">
        <v>8</v>
      </c>
      <c r="B10" s="50">
        <v>2020210617</v>
      </c>
      <c r="C10" s="50" t="s">
        <v>268</v>
      </c>
      <c r="D10" s="50" t="s">
        <v>269</v>
      </c>
      <c r="E10" s="14">
        <v>98.215624999999989</v>
      </c>
      <c r="F10" s="14">
        <v>12.5</v>
      </c>
      <c r="G10" s="14">
        <v>0</v>
      </c>
      <c r="H10" s="43">
        <f t="shared" si="0"/>
        <v>110.71562499999999</v>
      </c>
      <c r="I10" s="43">
        <v>0.98835587395108027</v>
      </c>
      <c r="J10" s="43">
        <f t="shared" si="1"/>
        <v>98.835587395108021</v>
      </c>
      <c r="K10" s="14">
        <v>85.672222222222217</v>
      </c>
      <c r="L10" s="14">
        <v>0</v>
      </c>
      <c r="M10" s="14">
        <v>0</v>
      </c>
      <c r="N10" s="43">
        <f t="shared" si="2"/>
        <v>85.672222222222217</v>
      </c>
      <c r="O10" s="43">
        <v>0.87724986916057979</v>
      </c>
      <c r="P10" s="14">
        <f t="shared" si="3"/>
        <v>87.724986916057972</v>
      </c>
      <c r="Q10" s="14">
        <v>100</v>
      </c>
      <c r="R10" s="14">
        <v>0.5</v>
      </c>
      <c r="S10" s="14">
        <v>0</v>
      </c>
      <c r="T10" s="43">
        <f t="shared" si="4"/>
        <v>100.5</v>
      </c>
      <c r="U10" s="14">
        <v>0.88286969279146998</v>
      </c>
      <c r="V10" s="14">
        <f t="shared" si="5"/>
        <v>88.286969279147002</v>
      </c>
      <c r="W10" s="14">
        <f t="shared" si="6"/>
        <v>90.003305248176886</v>
      </c>
      <c r="X10" s="89">
        <v>8</v>
      </c>
    </row>
    <row r="11" spans="1:24" s="46" customFormat="1">
      <c r="A11" s="90">
        <v>9</v>
      </c>
      <c r="B11" s="40">
        <v>2020210625</v>
      </c>
      <c r="C11" s="40" t="s">
        <v>270</v>
      </c>
      <c r="D11" s="50" t="s">
        <v>269</v>
      </c>
      <c r="E11" s="14">
        <v>97.996874999999989</v>
      </c>
      <c r="F11" s="14">
        <v>5.5</v>
      </c>
      <c r="G11" s="14">
        <v>0</v>
      </c>
      <c r="H11" s="43">
        <f t="shared" si="0"/>
        <v>103.49687499999999</v>
      </c>
      <c r="I11" s="43">
        <v>0.92391425638278879</v>
      </c>
      <c r="J11" s="43">
        <f t="shared" si="1"/>
        <v>92.391425638278875</v>
      </c>
      <c r="K11" s="14">
        <v>87.377777777777766</v>
      </c>
      <c r="L11" s="14">
        <v>0</v>
      </c>
      <c r="M11" s="14">
        <v>0</v>
      </c>
      <c r="N11" s="43">
        <f t="shared" si="2"/>
        <v>87.377777777777766</v>
      </c>
      <c r="O11" s="43">
        <v>0.89471408742348724</v>
      </c>
      <c r="P11" s="14">
        <f t="shared" si="3"/>
        <v>89.471408742348729</v>
      </c>
      <c r="Q11" s="14">
        <v>100</v>
      </c>
      <c r="R11" s="14">
        <v>0.5</v>
      </c>
      <c r="S11" s="14">
        <v>0</v>
      </c>
      <c r="T11" s="43">
        <f t="shared" si="4"/>
        <v>100.5</v>
      </c>
      <c r="U11" s="14">
        <v>0.88286969279146998</v>
      </c>
      <c r="V11" s="14">
        <f t="shared" si="5"/>
        <v>88.286969279147002</v>
      </c>
      <c r="W11" s="14">
        <f t="shared" si="6"/>
        <v>89.936968175214588</v>
      </c>
      <c r="X11" s="89">
        <v>9</v>
      </c>
    </row>
    <row r="12" spans="1:24" s="46" customFormat="1">
      <c r="A12" s="90">
        <v>10</v>
      </c>
      <c r="B12" s="50">
        <v>2020210588</v>
      </c>
      <c r="C12" s="50" t="s">
        <v>271</v>
      </c>
      <c r="D12" s="50" t="s">
        <v>269</v>
      </c>
      <c r="E12" s="14">
        <v>98.237499999999997</v>
      </c>
      <c r="F12" s="14">
        <v>8.5</v>
      </c>
      <c r="G12" s="14">
        <v>0</v>
      </c>
      <c r="H12" s="43">
        <f t="shared" si="0"/>
        <v>106.7375</v>
      </c>
      <c r="I12" s="43">
        <v>0.95284324227816475</v>
      </c>
      <c r="J12" s="43">
        <f t="shared" si="1"/>
        <v>95.284324227816469</v>
      </c>
      <c r="K12" s="14">
        <v>84.111111111111114</v>
      </c>
      <c r="L12" s="14">
        <v>0</v>
      </c>
      <c r="M12" s="14">
        <v>0</v>
      </c>
      <c r="N12" s="43">
        <f t="shared" si="2"/>
        <v>84.111111111111114</v>
      </c>
      <c r="O12" s="43">
        <v>0.86126470521309761</v>
      </c>
      <c r="P12" s="14">
        <f t="shared" si="3"/>
        <v>86.126470521309756</v>
      </c>
      <c r="Q12" s="14">
        <v>100</v>
      </c>
      <c r="R12" s="14">
        <v>0.5</v>
      </c>
      <c r="S12" s="14">
        <v>0</v>
      </c>
      <c r="T12" s="43">
        <f t="shared" si="4"/>
        <v>100.5</v>
      </c>
      <c r="U12" s="14">
        <v>0.88286969279146998</v>
      </c>
      <c r="V12" s="14">
        <f t="shared" si="5"/>
        <v>88.286969279147002</v>
      </c>
      <c r="W12" s="14">
        <f t="shared" si="6"/>
        <v>88.174091138394829</v>
      </c>
      <c r="X12" s="89">
        <v>10</v>
      </c>
    </row>
    <row r="14" spans="1:24">
      <c r="A14" s="113" t="s">
        <v>273</v>
      </c>
      <c r="B14" s="113"/>
      <c r="C14" s="113"/>
      <c r="D14" s="113"/>
      <c r="E14" s="113"/>
      <c r="F14" s="113"/>
      <c r="G14" s="113"/>
    </row>
    <row r="15" spans="1:24">
      <c r="A15" s="113"/>
      <c r="B15" s="113"/>
      <c r="C15" s="113"/>
      <c r="D15" s="113"/>
      <c r="E15" s="113"/>
      <c r="F15" s="113"/>
      <c r="G15" s="113"/>
    </row>
    <row r="16" spans="1:24">
      <c r="A16" s="113"/>
      <c r="B16" s="113"/>
      <c r="C16" s="113"/>
      <c r="D16" s="113"/>
      <c r="E16" s="113"/>
      <c r="F16" s="113"/>
      <c r="G16" s="113"/>
    </row>
    <row r="17" spans="1:7">
      <c r="A17" s="113"/>
      <c r="B17" s="113"/>
      <c r="C17" s="113"/>
      <c r="D17" s="113"/>
      <c r="E17" s="113"/>
      <c r="F17" s="113"/>
      <c r="G17" s="113"/>
    </row>
  </sheetData>
  <autoFilter ref="B2:X2" xr:uid="{BE6010BA-0CF0-45D1-ABF4-08AF105FC70F}">
    <sortState xmlns:xlrd2="http://schemas.microsoft.com/office/spreadsheetml/2017/richdata2" ref="B4:X12">
      <sortCondition descending="1" ref="W2"/>
    </sortState>
  </autoFilter>
  <mergeCells count="10">
    <mergeCell ref="A1:A2"/>
    <mergeCell ref="A14:G17"/>
    <mergeCell ref="W1:W2"/>
    <mergeCell ref="X1:X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039C-6608-4B93-8E0E-ED5EB7FA3A16}">
  <dimension ref="A1:X58"/>
  <sheetViews>
    <sheetView tabSelected="1" topLeftCell="A19" workbookViewId="0">
      <selection activeCell="A19" sqref="A19:XFD19"/>
    </sheetView>
  </sheetViews>
  <sheetFormatPr defaultRowHeight="14.25"/>
  <cols>
    <col min="2" max="2" width="11.625" bestFit="1" customWidth="1"/>
    <col min="5" max="6" width="12.625" bestFit="1" customWidth="1"/>
    <col min="7" max="7" width="13.125" bestFit="1" customWidth="1"/>
    <col min="8" max="8" width="22.875" customWidth="1"/>
    <col min="9" max="9" width="18" customWidth="1"/>
    <col min="10" max="10" width="14.375" customWidth="1"/>
    <col min="11" max="11" width="11.375" customWidth="1"/>
    <col min="12" max="13" width="11.5" bestFit="1" customWidth="1"/>
    <col min="14" max="14" width="21.625" customWidth="1"/>
    <col min="15" max="15" width="14.625" customWidth="1"/>
    <col min="16" max="16" width="15.375" customWidth="1"/>
    <col min="17" max="17" width="13.75" bestFit="1" customWidth="1"/>
    <col min="18" max="18" width="12.625" bestFit="1" customWidth="1"/>
    <col min="19" max="19" width="11.5" bestFit="1" customWidth="1"/>
    <col min="20" max="21" width="19.875" customWidth="1"/>
    <col min="22" max="22" width="12.625" bestFit="1" customWidth="1"/>
    <col min="23" max="23" width="11.5" bestFit="1" customWidth="1"/>
  </cols>
  <sheetData>
    <row r="1" spans="1:24" s="1" customFormat="1" ht="18.75">
      <c r="A1" s="91" t="s">
        <v>272</v>
      </c>
      <c r="B1" s="95" t="s">
        <v>0</v>
      </c>
      <c r="C1" s="96" t="s">
        <v>1</v>
      </c>
      <c r="D1" s="96" t="s">
        <v>178</v>
      </c>
      <c r="E1" s="97" t="s">
        <v>2</v>
      </c>
      <c r="F1" s="98"/>
      <c r="G1" s="98"/>
      <c r="H1" s="98"/>
      <c r="I1" s="98"/>
      <c r="J1" s="99"/>
      <c r="K1" s="100" t="s">
        <v>3</v>
      </c>
      <c r="L1" s="100"/>
      <c r="M1" s="100"/>
      <c r="N1" s="100"/>
      <c r="O1" s="100"/>
      <c r="P1" s="100"/>
      <c r="Q1" s="97" t="s">
        <v>4</v>
      </c>
      <c r="R1" s="98"/>
      <c r="S1" s="98"/>
      <c r="T1" s="98"/>
      <c r="U1" s="98"/>
      <c r="V1" s="99"/>
      <c r="W1" s="92" t="s">
        <v>5</v>
      </c>
      <c r="X1" s="94" t="s">
        <v>6</v>
      </c>
    </row>
    <row r="2" spans="1:24" s="1" customFormat="1" ht="25.5">
      <c r="A2" s="91"/>
      <c r="B2" s="95"/>
      <c r="C2" s="96"/>
      <c r="D2" s="96"/>
      <c r="E2" s="2" t="s">
        <v>7</v>
      </c>
      <c r="F2" s="3" t="s">
        <v>8</v>
      </c>
      <c r="G2" s="4" t="s">
        <v>9</v>
      </c>
      <c r="H2" s="5" t="s">
        <v>10</v>
      </c>
      <c r="I2" s="2" t="s">
        <v>11</v>
      </c>
      <c r="J2" s="36" t="s">
        <v>12</v>
      </c>
      <c r="K2" s="7" t="s">
        <v>13</v>
      </c>
      <c r="L2" s="8" t="s">
        <v>14</v>
      </c>
      <c r="M2" s="9" t="s">
        <v>15</v>
      </c>
      <c r="N2" s="9" t="s">
        <v>16</v>
      </c>
      <c r="O2" s="2" t="s">
        <v>17</v>
      </c>
      <c r="P2" s="35" t="s">
        <v>18</v>
      </c>
      <c r="Q2" s="10" t="s">
        <v>19</v>
      </c>
      <c r="R2" s="11" t="s">
        <v>8</v>
      </c>
      <c r="S2" s="9" t="s">
        <v>15</v>
      </c>
      <c r="T2" s="9" t="s">
        <v>20</v>
      </c>
      <c r="U2" s="2" t="s">
        <v>21</v>
      </c>
      <c r="V2" s="34" t="s">
        <v>22</v>
      </c>
      <c r="W2" s="93"/>
      <c r="X2" s="94"/>
    </row>
    <row r="3" spans="1:24" s="1" customFormat="1">
      <c r="A3" s="40">
        <v>1</v>
      </c>
      <c r="B3" s="12">
        <v>2020210569</v>
      </c>
      <c r="C3" s="12" t="s">
        <v>45</v>
      </c>
      <c r="D3" s="13" t="s">
        <v>24</v>
      </c>
      <c r="E3" s="14">
        <v>98.403448275862061</v>
      </c>
      <c r="F3" s="14">
        <v>15.2</v>
      </c>
      <c r="G3" s="14">
        <v>0</v>
      </c>
      <c r="H3" s="14">
        <f t="shared" ref="H3:H34" si="0">E3+F3+G3</f>
        <v>113.60344827586206</v>
      </c>
      <c r="I3" s="14">
        <v>0.97782856464442591</v>
      </c>
      <c r="J3" s="14">
        <f t="shared" ref="J3:J34" si="1">I3*100</f>
        <v>97.782856464442588</v>
      </c>
      <c r="K3" s="14">
        <v>88.393277310924361</v>
      </c>
      <c r="L3" s="14">
        <v>0</v>
      </c>
      <c r="M3" s="14">
        <v>0</v>
      </c>
      <c r="N3" s="14">
        <f t="shared" ref="N3:N34" si="2">K3+L3+M3</f>
        <v>88.393277310924361</v>
      </c>
      <c r="O3" s="14">
        <v>0.96687034232677416</v>
      </c>
      <c r="P3" s="14">
        <f t="shared" ref="P3:P34" si="3">O3*100</f>
        <v>96.687034232677419</v>
      </c>
      <c r="Q3" s="14">
        <v>100</v>
      </c>
      <c r="R3" s="14">
        <v>16.5</v>
      </c>
      <c r="S3" s="14">
        <v>0</v>
      </c>
      <c r="T3" s="14">
        <f t="shared" ref="T3:T34" si="4">Q3+R3+S3</f>
        <v>116.5</v>
      </c>
      <c r="U3" s="14">
        <v>0.94972826086956519</v>
      </c>
      <c r="V3" s="14">
        <f t="shared" ref="V3:V34" si="5">U3*100</f>
        <v>94.972826086956516</v>
      </c>
      <c r="W3" s="14">
        <f t="shared" ref="W3:W34" si="6">J3*0.2+P3*0.7+V3*0.1</f>
        <v>96.734777864458366</v>
      </c>
      <c r="X3" s="40">
        <v>1</v>
      </c>
    </row>
    <row r="4" spans="1:24" s="1" customFormat="1">
      <c r="A4" s="40">
        <v>2</v>
      </c>
      <c r="B4" s="50">
        <v>2020210586</v>
      </c>
      <c r="C4" s="50" t="s">
        <v>243</v>
      </c>
      <c r="D4" s="13" t="s">
        <v>266</v>
      </c>
      <c r="E4" s="14">
        <v>98.0625</v>
      </c>
      <c r="F4" s="14">
        <v>7.5</v>
      </c>
      <c r="G4" s="14">
        <v>0</v>
      </c>
      <c r="H4" s="14">
        <f t="shared" si="0"/>
        <v>105.5625</v>
      </c>
      <c r="I4" s="14">
        <v>0.90861703074913924</v>
      </c>
      <c r="J4" s="14">
        <f t="shared" si="1"/>
        <v>90.861703074913919</v>
      </c>
      <c r="K4" s="14">
        <v>85.547058823529412</v>
      </c>
      <c r="L4" s="14">
        <v>5.875</v>
      </c>
      <c r="M4" s="14">
        <v>0</v>
      </c>
      <c r="N4" s="47">
        <f t="shared" si="2"/>
        <v>91.422058823529412</v>
      </c>
      <c r="O4" s="14">
        <v>1</v>
      </c>
      <c r="P4" s="14">
        <f t="shared" si="3"/>
        <v>100</v>
      </c>
      <c r="Q4" s="14">
        <v>100</v>
      </c>
      <c r="R4" s="14">
        <v>0.5</v>
      </c>
      <c r="S4" s="14">
        <v>0</v>
      </c>
      <c r="T4" s="14">
        <f t="shared" si="4"/>
        <v>100.5</v>
      </c>
      <c r="U4" s="14">
        <v>0.81929347826086951</v>
      </c>
      <c r="V4" s="14">
        <f t="shared" si="5"/>
        <v>81.929347826086953</v>
      </c>
      <c r="W4" s="14">
        <f t="shared" si="6"/>
        <v>96.365275397591489</v>
      </c>
      <c r="X4" s="40">
        <v>2</v>
      </c>
    </row>
    <row r="5" spans="1:24" s="1" customFormat="1">
      <c r="A5" s="50">
        <v>3</v>
      </c>
      <c r="B5" s="50">
        <v>2020210611</v>
      </c>
      <c r="C5" s="50" t="s">
        <v>252</v>
      </c>
      <c r="D5" s="13" t="s">
        <v>266</v>
      </c>
      <c r="E5" s="14">
        <v>98.171875</v>
      </c>
      <c r="F5" s="14">
        <v>4</v>
      </c>
      <c r="G5" s="14">
        <v>0</v>
      </c>
      <c r="H5" s="14">
        <f t="shared" si="0"/>
        <v>102.171875</v>
      </c>
      <c r="I5" s="14">
        <v>0.87943261753531998</v>
      </c>
      <c r="J5" s="14">
        <f t="shared" si="1"/>
        <v>87.943261753531999</v>
      </c>
      <c r="K5" s="14">
        <v>85.649999999999991</v>
      </c>
      <c r="L5" s="14">
        <v>4.166666666666667</v>
      </c>
      <c r="M5" s="14">
        <v>0</v>
      </c>
      <c r="N5" s="14">
        <f t="shared" si="2"/>
        <v>89.816666666666663</v>
      </c>
      <c r="O5" s="14">
        <v>0.98243977244089842</v>
      </c>
      <c r="P5" s="14">
        <f t="shared" si="3"/>
        <v>98.243977244089848</v>
      </c>
      <c r="Q5" s="14">
        <v>100</v>
      </c>
      <c r="R5" s="14">
        <v>22.666666666666668</v>
      </c>
      <c r="S5" s="14">
        <v>0</v>
      </c>
      <c r="T5" s="14">
        <f t="shared" si="4"/>
        <v>122.66666666666667</v>
      </c>
      <c r="U5" s="47">
        <v>1</v>
      </c>
      <c r="V5" s="14">
        <f t="shared" si="5"/>
        <v>100</v>
      </c>
      <c r="W5" s="14">
        <f t="shared" si="6"/>
        <v>96.359436421569285</v>
      </c>
      <c r="X5" s="50">
        <v>3</v>
      </c>
    </row>
    <row r="6" spans="1:24" s="1" customFormat="1">
      <c r="A6" s="50">
        <v>4</v>
      </c>
      <c r="B6" s="12">
        <v>2020210572</v>
      </c>
      <c r="C6" s="12" t="s">
        <v>46</v>
      </c>
      <c r="D6" s="13" t="s">
        <v>24</v>
      </c>
      <c r="E6" s="14">
        <v>98.331034482758611</v>
      </c>
      <c r="F6" s="14">
        <v>9.6</v>
      </c>
      <c r="G6" s="14">
        <v>0</v>
      </c>
      <c r="H6" s="14">
        <f t="shared" si="0"/>
        <v>107.93103448275861</v>
      </c>
      <c r="I6" s="14">
        <v>0.92900391784399849</v>
      </c>
      <c r="J6" s="14">
        <f t="shared" si="1"/>
        <v>92.900391784399844</v>
      </c>
      <c r="K6" s="14">
        <v>89.266666666666666</v>
      </c>
      <c r="L6" s="14">
        <v>0</v>
      </c>
      <c r="M6" s="14">
        <v>0</v>
      </c>
      <c r="N6" s="14">
        <f t="shared" si="2"/>
        <v>89.266666666666666</v>
      </c>
      <c r="O6" s="14">
        <v>0.97642371890767343</v>
      </c>
      <c r="P6" s="14">
        <f t="shared" si="3"/>
        <v>97.64237189076735</v>
      </c>
      <c r="Q6" s="14">
        <v>100</v>
      </c>
      <c r="R6" s="14">
        <v>0.5</v>
      </c>
      <c r="S6" s="14">
        <v>0</v>
      </c>
      <c r="T6" s="14">
        <f t="shared" si="4"/>
        <v>100.5</v>
      </c>
      <c r="U6" s="14">
        <v>0.81929347826086951</v>
      </c>
      <c r="V6" s="14">
        <f t="shared" si="5"/>
        <v>81.929347826086953</v>
      </c>
      <c r="W6" s="14">
        <f t="shared" si="6"/>
        <v>95.122673463025791</v>
      </c>
      <c r="X6" s="50">
        <v>4</v>
      </c>
    </row>
    <row r="7" spans="1:24" s="1" customFormat="1">
      <c r="A7" s="50">
        <v>5</v>
      </c>
      <c r="B7" s="12">
        <v>2020210565</v>
      </c>
      <c r="C7" s="12" t="s">
        <v>41</v>
      </c>
      <c r="D7" s="13" t="s">
        <v>24</v>
      </c>
      <c r="E7" s="14">
        <v>98.234482758620686</v>
      </c>
      <c r="F7" s="14">
        <v>3</v>
      </c>
      <c r="G7" s="14">
        <v>0</v>
      </c>
      <c r="H7" s="14">
        <f t="shared" si="0"/>
        <v>101.23448275862069</v>
      </c>
      <c r="I7" s="14">
        <v>0.87136412204677671</v>
      </c>
      <c r="J7" s="14">
        <f t="shared" si="1"/>
        <v>87.136412204677669</v>
      </c>
      <c r="K7" s="14">
        <v>84.284999999999997</v>
      </c>
      <c r="L7" s="14">
        <v>4.9305555555555554</v>
      </c>
      <c r="M7" s="14">
        <v>0</v>
      </c>
      <c r="N7" s="14">
        <f t="shared" si="2"/>
        <v>89.215555555555554</v>
      </c>
      <c r="O7" s="14">
        <v>0.97586465130660605</v>
      </c>
      <c r="P7" s="14">
        <f t="shared" si="3"/>
        <v>97.586465130660599</v>
      </c>
      <c r="Q7" s="14">
        <v>100</v>
      </c>
      <c r="R7" s="14">
        <v>0.5</v>
      </c>
      <c r="S7" s="14">
        <v>0</v>
      </c>
      <c r="T7" s="14">
        <f t="shared" si="4"/>
        <v>100.5</v>
      </c>
      <c r="U7" s="14">
        <v>0.81929347826086951</v>
      </c>
      <c r="V7" s="14">
        <f t="shared" si="5"/>
        <v>81.929347826086953</v>
      </c>
      <c r="W7" s="14">
        <f t="shared" si="6"/>
        <v>93.930742815006624</v>
      </c>
      <c r="X7" s="50">
        <v>5</v>
      </c>
    </row>
    <row r="8" spans="1:24" s="1" customFormat="1">
      <c r="A8" s="50">
        <v>6</v>
      </c>
      <c r="B8" s="40">
        <v>2020210612</v>
      </c>
      <c r="C8" s="40" t="s">
        <v>253</v>
      </c>
      <c r="D8" s="13" t="s">
        <v>266</v>
      </c>
      <c r="E8" s="14">
        <v>98.193749999999994</v>
      </c>
      <c r="F8" s="14">
        <v>5.5</v>
      </c>
      <c r="G8" s="14">
        <v>0</v>
      </c>
      <c r="H8" s="14">
        <f t="shared" si="0"/>
        <v>103.69374999999999</v>
      </c>
      <c r="I8" s="14">
        <v>0.89253198088567021</v>
      </c>
      <c r="J8" s="14">
        <f t="shared" si="1"/>
        <v>89.253198088567018</v>
      </c>
      <c r="K8" s="14">
        <v>86.061764705882354</v>
      </c>
      <c r="L8" s="14">
        <v>2.5</v>
      </c>
      <c r="M8" s="14">
        <v>0</v>
      </c>
      <c r="N8" s="14">
        <f t="shared" si="2"/>
        <v>88.561764705882354</v>
      </c>
      <c r="O8" s="14">
        <v>0.968713304486303</v>
      </c>
      <c r="P8" s="14">
        <f t="shared" si="3"/>
        <v>96.871330448630303</v>
      </c>
      <c r="Q8" s="14">
        <v>100</v>
      </c>
      <c r="R8" s="14">
        <v>0.5</v>
      </c>
      <c r="S8" s="14">
        <v>0</v>
      </c>
      <c r="T8" s="14">
        <f t="shared" si="4"/>
        <v>100.5</v>
      </c>
      <c r="U8" s="14">
        <v>0.81929347826086951</v>
      </c>
      <c r="V8" s="14">
        <f t="shared" si="5"/>
        <v>81.929347826086953</v>
      </c>
      <c r="W8" s="14">
        <f t="shared" si="6"/>
        <v>93.853505714363308</v>
      </c>
      <c r="X8" s="50">
        <v>6</v>
      </c>
    </row>
    <row r="9" spans="1:24" s="1" customFormat="1">
      <c r="A9" s="50">
        <v>7</v>
      </c>
      <c r="B9" s="40">
        <v>2020210631</v>
      </c>
      <c r="C9" s="40" t="s">
        <v>241</v>
      </c>
      <c r="D9" s="13" t="s">
        <v>266</v>
      </c>
      <c r="E9" s="14">
        <v>98.128124999999997</v>
      </c>
      <c r="F9" s="14">
        <v>3.5</v>
      </c>
      <c r="G9" s="14">
        <v>0</v>
      </c>
      <c r="H9" s="14">
        <f t="shared" si="0"/>
        <v>101.628125</v>
      </c>
      <c r="I9" s="14">
        <v>0.8747523521904309</v>
      </c>
      <c r="J9" s="14">
        <f t="shared" si="1"/>
        <v>87.475235219043086</v>
      </c>
      <c r="K9" s="14">
        <v>88.854545454545445</v>
      </c>
      <c r="L9" s="14">
        <v>0</v>
      </c>
      <c r="M9" s="14">
        <v>0</v>
      </c>
      <c r="N9" s="14">
        <f t="shared" si="2"/>
        <v>88.854545454545445</v>
      </c>
      <c r="O9" s="14">
        <v>0.97191582204531191</v>
      </c>
      <c r="P9" s="14">
        <f t="shared" si="3"/>
        <v>97.191582204531187</v>
      </c>
      <c r="Q9" s="14">
        <v>100</v>
      </c>
      <c r="R9" s="14">
        <v>0.5</v>
      </c>
      <c r="S9" s="14">
        <v>0</v>
      </c>
      <c r="T9" s="14">
        <f t="shared" si="4"/>
        <v>100.5</v>
      </c>
      <c r="U9" s="14">
        <v>0.81929347826086951</v>
      </c>
      <c r="V9" s="14">
        <f t="shared" si="5"/>
        <v>81.929347826086953</v>
      </c>
      <c r="W9" s="14">
        <f t="shared" si="6"/>
        <v>93.722089369589128</v>
      </c>
      <c r="X9" s="50">
        <v>7</v>
      </c>
    </row>
    <row r="10" spans="1:24" s="1" customFormat="1">
      <c r="A10" s="50">
        <v>8</v>
      </c>
      <c r="B10" s="12">
        <v>2020210526</v>
      </c>
      <c r="C10" s="12" t="s">
        <v>31</v>
      </c>
      <c r="D10" s="13" t="s">
        <v>24</v>
      </c>
      <c r="E10" s="14">
        <v>98.427586206896549</v>
      </c>
      <c r="F10" s="14">
        <v>7.3</v>
      </c>
      <c r="G10" s="14">
        <v>0</v>
      </c>
      <c r="H10" s="14">
        <f t="shared" si="0"/>
        <v>105.72758620689655</v>
      </c>
      <c r="I10" s="14">
        <v>0.91003799121453166</v>
      </c>
      <c r="J10" s="14">
        <f t="shared" si="1"/>
        <v>91.00379912145317</v>
      </c>
      <c r="K10" s="14">
        <v>87.234999999999999</v>
      </c>
      <c r="L10" s="14">
        <v>0</v>
      </c>
      <c r="M10" s="14">
        <v>0</v>
      </c>
      <c r="N10" s="14">
        <f t="shared" si="2"/>
        <v>87.234999999999999</v>
      </c>
      <c r="O10" s="14">
        <v>0.95420078176524525</v>
      </c>
      <c r="P10" s="14">
        <f t="shared" si="3"/>
        <v>95.420078176524527</v>
      </c>
      <c r="Q10" s="14">
        <v>100</v>
      </c>
      <c r="R10" s="14">
        <v>5.5</v>
      </c>
      <c r="S10" s="14">
        <v>0</v>
      </c>
      <c r="T10" s="14">
        <f t="shared" si="4"/>
        <v>105.5</v>
      </c>
      <c r="U10" s="14">
        <v>0.86005434782608692</v>
      </c>
      <c r="V10" s="14">
        <f t="shared" si="5"/>
        <v>86.005434782608688</v>
      </c>
      <c r="W10" s="14">
        <f t="shared" si="6"/>
        <v>93.595358026118674</v>
      </c>
      <c r="X10" s="50">
        <v>8</v>
      </c>
    </row>
    <row r="11" spans="1:24" s="1" customFormat="1">
      <c r="A11" s="50">
        <v>9</v>
      </c>
      <c r="B11" s="50">
        <v>2020210627</v>
      </c>
      <c r="C11" s="50" t="s">
        <v>259</v>
      </c>
      <c r="D11" s="13" t="s">
        <v>266</v>
      </c>
      <c r="E11" s="14">
        <v>98.0625</v>
      </c>
      <c r="F11" s="14">
        <v>1.5</v>
      </c>
      <c r="G11" s="14">
        <v>0</v>
      </c>
      <c r="H11" s="14">
        <f t="shared" si="0"/>
        <v>99.5625</v>
      </c>
      <c r="I11" s="14">
        <v>0.85697272349519171</v>
      </c>
      <c r="J11" s="14">
        <f t="shared" si="1"/>
        <v>85.697272349519167</v>
      </c>
      <c r="K11" s="14">
        <v>88.955882352941188</v>
      </c>
      <c r="L11" s="14">
        <v>0</v>
      </c>
      <c r="M11" s="14">
        <v>0</v>
      </c>
      <c r="N11" s="14">
        <f t="shared" si="2"/>
        <v>88.955882352941188</v>
      </c>
      <c r="O11" s="14">
        <v>0.97302427332829322</v>
      </c>
      <c r="P11" s="14">
        <f t="shared" si="3"/>
        <v>97.302427332829325</v>
      </c>
      <c r="Q11" s="14">
        <v>100</v>
      </c>
      <c r="R11" s="14">
        <v>0.5</v>
      </c>
      <c r="S11" s="14">
        <v>0</v>
      </c>
      <c r="T11" s="14">
        <f t="shared" si="4"/>
        <v>100.5</v>
      </c>
      <c r="U11" s="14">
        <v>0.81929347826086951</v>
      </c>
      <c r="V11" s="14">
        <f t="shared" si="5"/>
        <v>81.929347826086953</v>
      </c>
      <c r="W11" s="14">
        <f t="shared" si="6"/>
        <v>93.444088385493046</v>
      </c>
      <c r="X11" s="50">
        <v>9</v>
      </c>
    </row>
    <row r="12" spans="1:24" s="1" customFormat="1">
      <c r="A12" s="50">
        <v>10</v>
      </c>
      <c r="B12" s="12">
        <v>2020210511</v>
      </c>
      <c r="C12" s="12" t="s">
        <v>26</v>
      </c>
      <c r="D12" s="13" t="s">
        <v>24</v>
      </c>
      <c r="E12" s="14">
        <v>98.113793103448273</v>
      </c>
      <c r="F12" s="14">
        <v>4</v>
      </c>
      <c r="G12" s="14">
        <v>0</v>
      </c>
      <c r="H12" s="14">
        <f t="shared" si="0"/>
        <v>102.11379310344827</v>
      </c>
      <c r="I12" s="14">
        <v>0.87893268431675176</v>
      </c>
      <c r="J12" s="14">
        <f t="shared" si="1"/>
        <v>87.893268431675182</v>
      </c>
      <c r="K12" s="14">
        <v>87.954117647058808</v>
      </c>
      <c r="L12" s="14">
        <v>0</v>
      </c>
      <c r="M12" s="14">
        <v>0</v>
      </c>
      <c r="N12" s="14">
        <f t="shared" si="2"/>
        <v>87.954117647058808</v>
      </c>
      <c r="O12" s="14">
        <v>0.96206669133141365</v>
      </c>
      <c r="P12" s="14">
        <f t="shared" si="3"/>
        <v>96.206669133141361</v>
      </c>
      <c r="Q12" s="14">
        <v>100</v>
      </c>
      <c r="R12" s="14">
        <v>1.1000000000000001</v>
      </c>
      <c r="S12" s="14">
        <v>0</v>
      </c>
      <c r="T12" s="14">
        <f t="shared" si="4"/>
        <v>101.1</v>
      </c>
      <c r="U12" s="14">
        <v>0.82418478260869554</v>
      </c>
      <c r="V12" s="14">
        <f t="shared" si="5"/>
        <v>82.418478260869549</v>
      </c>
      <c r="W12" s="14">
        <f t="shared" si="6"/>
        <v>93.165169905620942</v>
      </c>
      <c r="X12" s="50">
        <v>10</v>
      </c>
    </row>
    <row r="13" spans="1:24" s="1" customFormat="1">
      <c r="A13" s="50">
        <v>11</v>
      </c>
      <c r="B13" s="12">
        <v>2020210519</v>
      </c>
      <c r="C13" s="12" t="s">
        <v>28</v>
      </c>
      <c r="D13" s="13" t="s">
        <v>24</v>
      </c>
      <c r="E13" s="14">
        <v>98.282758620689648</v>
      </c>
      <c r="F13" s="14">
        <v>1.5</v>
      </c>
      <c r="G13" s="14">
        <v>0</v>
      </c>
      <c r="H13" s="14">
        <f t="shared" si="0"/>
        <v>99.782758620689648</v>
      </c>
      <c r="I13" s="14">
        <v>0.85886857414222961</v>
      </c>
      <c r="J13" s="14">
        <f t="shared" si="1"/>
        <v>85.886857414222959</v>
      </c>
      <c r="K13" s="14">
        <v>85.462352941176476</v>
      </c>
      <c r="L13" s="14">
        <v>2.9</v>
      </c>
      <c r="M13" s="14">
        <v>0</v>
      </c>
      <c r="N13" s="14">
        <f t="shared" si="2"/>
        <v>88.362352941176482</v>
      </c>
      <c r="O13" s="14">
        <v>0.96653208293789317</v>
      </c>
      <c r="P13" s="14">
        <f t="shared" si="3"/>
        <v>96.653208293789319</v>
      </c>
      <c r="Q13" s="14">
        <v>100</v>
      </c>
      <c r="R13" s="14">
        <v>0.5</v>
      </c>
      <c r="S13" s="14">
        <v>0</v>
      </c>
      <c r="T13" s="14">
        <f t="shared" si="4"/>
        <v>100.5</v>
      </c>
      <c r="U13" s="14">
        <v>0.81929347826086951</v>
      </c>
      <c r="V13" s="14">
        <f t="shared" si="5"/>
        <v>81.929347826086953</v>
      </c>
      <c r="W13" s="14">
        <f t="shared" si="6"/>
        <v>93.027552071105816</v>
      </c>
      <c r="X13" s="50">
        <v>11</v>
      </c>
    </row>
    <row r="14" spans="1:24" s="1" customFormat="1">
      <c r="A14" s="50">
        <v>12</v>
      </c>
      <c r="B14" s="12">
        <v>2020210566</v>
      </c>
      <c r="C14" s="12" t="s">
        <v>42</v>
      </c>
      <c r="D14" s="13" t="s">
        <v>24</v>
      </c>
      <c r="E14" s="14">
        <v>98.282758620689648</v>
      </c>
      <c r="F14" s="14">
        <v>0.5</v>
      </c>
      <c r="G14" s="14">
        <v>0</v>
      </c>
      <c r="H14" s="14">
        <f t="shared" si="0"/>
        <v>98.782758620689648</v>
      </c>
      <c r="I14" s="14">
        <v>0.85026118959990493</v>
      </c>
      <c r="J14" s="14">
        <f t="shared" si="1"/>
        <v>85.026118959990498</v>
      </c>
      <c r="K14" s="14">
        <v>83.245000000000005</v>
      </c>
      <c r="L14" s="14">
        <v>4.9305555555555554</v>
      </c>
      <c r="M14" s="14">
        <v>0</v>
      </c>
      <c r="N14" s="14">
        <f t="shared" si="2"/>
        <v>88.175555555555562</v>
      </c>
      <c r="O14" s="14">
        <v>0.96448884098923515</v>
      </c>
      <c r="P14" s="14">
        <f t="shared" si="3"/>
        <v>96.448884098923514</v>
      </c>
      <c r="Q14" s="14">
        <v>100</v>
      </c>
      <c r="R14" s="14">
        <v>0.5</v>
      </c>
      <c r="S14" s="14">
        <v>0</v>
      </c>
      <c r="T14" s="14">
        <f t="shared" si="4"/>
        <v>100.5</v>
      </c>
      <c r="U14" s="14">
        <v>0.81929347826086951</v>
      </c>
      <c r="V14" s="14">
        <f t="shared" si="5"/>
        <v>81.929347826086953</v>
      </c>
      <c r="W14" s="14">
        <f t="shared" si="6"/>
        <v>92.712377443853256</v>
      </c>
      <c r="X14" s="50">
        <v>12</v>
      </c>
    </row>
    <row r="15" spans="1:24" s="1" customFormat="1">
      <c r="A15" s="50">
        <v>13</v>
      </c>
      <c r="B15" s="12">
        <v>2020210531</v>
      </c>
      <c r="C15" s="12" t="s">
        <v>33</v>
      </c>
      <c r="D15" s="13" t="s">
        <v>24</v>
      </c>
      <c r="E15" s="14">
        <v>98.282758620689648</v>
      </c>
      <c r="F15" s="14">
        <v>1</v>
      </c>
      <c r="G15" s="14">
        <v>0</v>
      </c>
      <c r="H15" s="14">
        <f t="shared" si="0"/>
        <v>99.282758620689648</v>
      </c>
      <c r="I15" s="14">
        <v>0.85456488187106727</v>
      </c>
      <c r="J15" s="14">
        <f t="shared" si="1"/>
        <v>85.456488187106729</v>
      </c>
      <c r="K15" s="14">
        <v>85.93</v>
      </c>
      <c r="L15" s="14">
        <v>1.875</v>
      </c>
      <c r="M15" s="14">
        <v>0</v>
      </c>
      <c r="N15" s="14">
        <f t="shared" si="2"/>
        <v>87.805000000000007</v>
      </c>
      <c r="O15" s="14">
        <v>0.96043560088149671</v>
      </c>
      <c r="P15" s="14">
        <f t="shared" si="3"/>
        <v>96.043560088149675</v>
      </c>
      <c r="Q15" s="14">
        <v>100</v>
      </c>
      <c r="R15" s="14">
        <v>1.1000000000000001</v>
      </c>
      <c r="S15" s="14">
        <v>0</v>
      </c>
      <c r="T15" s="14">
        <f t="shared" si="4"/>
        <v>101.1</v>
      </c>
      <c r="U15" s="14">
        <v>0.82418478260869554</v>
      </c>
      <c r="V15" s="14">
        <f t="shared" si="5"/>
        <v>82.418478260869549</v>
      </c>
      <c r="W15" s="14">
        <f t="shared" si="6"/>
        <v>92.563637525213068</v>
      </c>
      <c r="X15" s="50">
        <v>13</v>
      </c>
    </row>
    <row r="16" spans="1:24" s="1" customFormat="1">
      <c r="A16" s="50">
        <v>14</v>
      </c>
      <c r="B16" s="40">
        <v>2020210606</v>
      </c>
      <c r="C16" s="40" t="s">
        <v>250</v>
      </c>
      <c r="D16" s="13" t="s">
        <v>266</v>
      </c>
      <c r="E16" s="14">
        <v>98.193749999999994</v>
      </c>
      <c r="F16" s="14">
        <v>7</v>
      </c>
      <c r="G16" s="14">
        <v>0</v>
      </c>
      <c r="H16" s="14">
        <f t="shared" si="0"/>
        <v>105.19374999999999</v>
      </c>
      <c r="I16" s="14">
        <v>0.90544305769915701</v>
      </c>
      <c r="J16" s="14">
        <f t="shared" si="1"/>
        <v>90.544305769915695</v>
      </c>
      <c r="K16" s="14">
        <v>86.405882352941163</v>
      </c>
      <c r="L16" s="14">
        <v>0</v>
      </c>
      <c r="M16" s="14">
        <v>0</v>
      </c>
      <c r="N16" s="14">
        <f t="shared" si="2"/>
        <v>86.405882352941163</v>
      </c>
      <c r="O16" s="14">
        <v>0.94513166149243155</v>
      </c>
      <c r="P16" s="14">
        <f t="shared" si="3"/>
        <v>94.513166149243162</v>
      </c>
      <c r="Q16" s="14">
        <v>100</v>
      </c>
      <c r="R16" s="14">
        <v>0.5</v>
      </c>
      <c r="S16" s="14">
        <v>0</v>
      </c>
      <c r="T16" s="14">
        <f t="shared" si="4"/>
        <v>100.5</v>
      </c>
      <c r="U16" s="14">
        <v>0.81929347826086951</v>
      </c>
      <c r="V16" s="14">
        <f t="shared" si="5"/>
        <v>81.929347826086953</v>
      </c>
      <c r="W16" s="14">
        <f t="shared" si="6"/>
        <v>92.461012241062036</v>
      </c>
      <c r="X16" s="50">
        <v>14</v>
      </c>
    </row>
    <row r="17" spans="1:24" s="1" customFormat="1">
      <c r="A17" s="50">
        <v>15</v>
      </c>
      <c r="B17" s="12">
        <v>2020210559</v>
      </c>
      <c r="C17" s="12" t="s">
        <v>38</v>
      </c>
      <c r="D17" s="13" t="s">
        <v>24</v>
      </c>
      <c r="E17" s="14">
        <v>98.306896551724122</v>
      </c>
      <c r="F17" s="14">
        <v>2.5</v>
      </c>
      <c r="G17" s="14">
        <v>0</v>
      </c>
      <c r="H17" s="14">
        <f t="shared" si="0"/>
        <v>100.80689655172412</v>
      </c>
      <c r="I17" s="14">
        <v>0.86768372313902398</v>
      </c>
      <c r="J17" s="14">
        <f t="shared" si="1"/>
        <v>86.768372313902404</v>
      </c>
      <c r="K17" s="14">
        <v>84.987499999999997</v>
      </c>
      <c r="L17" s="14">
        <v>2</v>
      </c>
      <c r="M17" s="14">
        <v>0</v>
      </c>
      <c r="N17" s="14">
        <f t="shared" si="2"/>
        <v>86.987499999999997</v>
      </c>
      <c r="O17" s="14">
        <v>0.95149355767529398</v>
      </c>
      <c r="P17" s="14">
        <f t="shared" si="3"/>
        <v>95.1493557675294</v>
      </c>
      <c r="Q17" s="14">
        <v>100</v>
      </c>
      <c r="R17" s="14">
        <v>0</v>
      </c>
      <c r="S17" s="14">
        <v>0</v>
      </c>
      <c r="T17" s="14">
        <f t="shared" si="4"/>
        <v>100</v>
      </c>
      <c r="U17" s="14">
        <v>0.81521739130434778</v>
      </c>
      <c r="V17" s="14">
        <f t="shared" si="5"/>
        <v>81.521739130434781</v>
      </c>
      <c r="W17" s="14">
        <f t="shared" si="6"/>
        <v>92.110397413094532</v>
      </c>
      <c r="X17" s="50">
        <v>15</v>
      </c>
    </row>
    <row r="18" spans="1:24" s="1" customFormat="1">
      <c r="A18" s="50">
        <v>16</v>
      </c>
      <c r="B18" s="40">
        <v>2020210591</v>
      </c>
      <c r="C18" s="40" t="s">
        <v>237</v>
      </c>
      <c r="D18" s="13" t="s">
        <v>266</v>
      </c>
      <c r="E18" s="14">
        <v>98.193749999999994</v>
      </c>
      <c r="F18" s="14">
        <v>7</v>
      </c>
      <c r="G18" s="14">
        <v>0</v>
      </c>
      <c r="H18" s="14">
        <f t="shared" si="0"/>
        <v>105.19374999999999</v>
      </c>
      <c r="I18" s="14">
        <v>0.90544305769915701</v>
      </c>
      <c r="J18" s="14">
        <f t="shared" si="1"/>
        <v>90.544305769915695</v>
      </c>
      <c r="K18" s="14">
        <v>85.344999999999999</v>
      </c>
      <c r="L18" s="14">
        <v>0.45</v>
      </c>
      <c r="M18" s="14">
        <v>0</v>
      </c>
      <c r="N18" s="14">
        <f t="shared" si="2"/>
        <v>85.795000000000002</v>
      </c>
      <c r="O18" s="14">
        <v>0.93844965978734696</v>
      </c>
      <c r="P18" s="14">
        <f t="shared" si="3"/>
        <v>93.844965978734692</v>
      </c>
      <c r="Q18" s="14">
        <v>100</v>
      </c>
      <c r="R18" s="14">
        <v>0.5</v>
      </c>
      <c r="S18" s="14">
        <v>0</v>
      </c>
      <c r="T18" s="14">
        <f t="shared" si="4"/>
        <v>100.5</v>
      </c>
      <c r="U18" s="14">
        <v>0.81929347826086951</v>
      </c>
      <c r="V18" s="14">
        <f t="shared" si="5"/>
        <v>81.929347826086953</v>
      </c>
      <c r="W18" s="14">
        <f t="shared" si="6"/>
        <v>91.993272121706127</v>
      </c>
      <c r="X18" s="50">
        <v>16</v>
      </c>
    </row>
    <row r="19" spans="1:24" s="1" customFormat="1">
      <c r="A19" s="50">
        <v>17</v>
      </c>
      <c r="B19" s="40">
        <v>2020210596</v>
      </c>
      <c r="C19" s="40" t="s">
        <v>263</v>
      </c>
      <c r="D19" s="13" t="s">
        <v>266</v>
      </c>
      <c r="E19" s="14">
        <v>98.128124999999997</v>
      </c>
      <c r="F19" s="14">
        <v>4</v>
      </c>
      <c r="G19" s="14">
        <v>0</v>
      </c>
      <c r="H19" s="14">
        <f t="shared" si="0"/>
        <v>102.128125</v>
      </c>
      <c r="I19" s="14">
        <v>0.87905604446159324</v>
      </c>
      <c r="J19" s="14">
        <f t="shared" si="1"/>
        <v>87.90560444615933</v>
      </c>
      <c r="K19" s="14">
        <v>86.309090909090898</v>
      </c>
      <c r="L19" s="14">
        <v>0</v>
      </c>
      <c r="M19" s="14">
        <v>0</v>
      </c>
      <c r="N19" s="14">
        <f t="shared" si="2"/>
        <v>86.309090909090898</v>
      </c>
      <c r="O19" s="14">
        <v>0.94407292966013823</v>
      </c>
      <c r="P19" s="14">
        <f t="shared" si="3"/>
        <v>94.407292966013827</v>
      </c>
      <c r="Q19" s="14">
        <v>100</v>
      </c>
      <c r="R19" s="14">
        <v>0.5</v>
      </c>
      <c r="S19" s="14">
        <v>0</v>
      </c>
      <c r="T19" s="14">
        <f t="shared" si="4"/>
        <v>100.5</v>
      </c>
      <c r="U19" s="14">
        <v>0.81929347826086951</v>
      </c>
      <c r="V19" s="14">
        <f t="shared" si="5"/>
        <v>81.929347826086953</v>
      </c>
      <c r="W19" s="14">
        <f t="shared" si="6"/>
        <v>91.859160748050243</v>
      </c>
      <c r="X19" s="50">
        <v>17</v>
      </c>
    </row>
    <row r="20" spans="1:24" s="1" customFormat="1">
      <c r="A20" s="50">
        <v>18</v>
      </c>
      <c r="B20" s="40">
        <v>2020210622</v>
      </c>
      <c r="C20" s="40" t="s">
        <v>240</v>
      </c>
      <c r="D20" s="13" t="s">
        <v>266</v>
      </c>
      <c r="E20" s="14">
        <v>98.106249999999989</v>
      </c>
      <c r="F20" s="14">
        <v>4</v>
      </c>
      <c r="G20" s="14">
        <v>0</v>
      </c>
      <c r="H20" s="14">
        <f t="shared" si="0"/>
        <v>102.10624999999999</v>
      </c>
      <c r="I20" s="14">
        <v>0.87886775792472982</v>
      </c>
      <c r="J20" s="14">
        <f t="shared" si="1"/>
        <v>87.886775792472989</v>
      </c>
      <c r="K20" s="14">
        <v>86.139495798319317</v>
      </c>
      <c r="L20" s="14">
        <v>0</v>
      </c>
      <c r="M20" s="14">
        <v>0</v>
      </c>
      <c r="N20" s="14">
        <f t="shared" si="2"/>
        <v>86.139495798319317</v>
      </c>
      <c r="O20" s="14">
        <v>0.94221785099581989</v>
      </c>
      <c r="P20" s="14">
        <f t="shared" si="3"/>
        <v>94.221785099581993</v>
      </c>
      <c r="Q20" s="14">
        <v>100</v>
      </c>
      <c r="R20" s="14">
        <v>0.5</v>
      </c>
      <c r="S20" s="14">
        <v>0</v>
      </c>
      <c r="T20" s="14">
        <f t="shared" si="4"/>
        <v>100.5</v>
      </c>
      <c r="U20" s="14">
        <v>0.81929347826086951</v>
      </c>
      <c r="V20" s="14">
        <f t="shared" si="5"/>
        <v>81.929347826086953</v>
      </c>
      <c r="W20" s="14">
        <f t="shared" si="6"/>
        <v>91.725539510810677</v>
      </c>
      <c r="X20" s="50">
        <v>18</v>
      </c>
    </row>
    <row r="21" spans="1:24" s="1" customFormat="1">
      <c r="A21" s="50">
        <v>19</v>
      </c>
      <c r="B21" s="40">
        <v>2020210618</v>
      </c>
      <c r="C21" s="40" t="s">
        <v>254</v>
      </c>
      <c r="D21" s="13" t="s">
        <v>266</v>
      </c>
      <c r="E21" s="14">
        <v>98.171875</v>
      </c>
      <c r="F21" s="14">
        <v>8.6</v>
      </c>
      <c r="G21" s="14">
        <v>0</v>
      </c>
      <c r="H21" s="14">
        <f t="shared" si="0"/>
        <v>106.77187499999999</v>
      </c>
      <c r="I21" s="14">
        <v>0.919026586430013</v>
      </c>
      <c r="J21" s="14">
        <f t="shared" si="1"/>
        <v>91.902658643001303</v>
      </c>
      <c r="K21" s="14">
        <v>84.999999999999986</v>
      </c>
      <c r="L21" s="14">
        <v>0</v>
      </c>
      <c r="M21" s="14">
        <v>0</v>
      </c>
      <c r="N21" s="14">
        <f t="shared" si="2"/>
        <v>84.999999999999986</v>
      </c>
      <c r="O21" s="14">
        <v>0.9297537278620488</v>
      </c>
      <c r="P21" s="14">
        <f t="shared" si="3"/>
        <v>92.975372786204886</v>
      </c>
      <c r="Q21" s="14">
        <v>100</v>
      </c>
      <c r="R21" s="14">
        <v>0.6</v>
      </c>
      <c r="S21" s="14">
        <v>0</v>
      </c>
      <c r="T21" s="14">
        <f t="shared" si="4"/>
        <v>100.6</v>
      </c>
      <c r="U21" s="14">
        <v>0.82010869565217381</v>
      </c>
      <c r="V21" s="14">
        <f t="shared" si="5"/>
        <v>82.010869565217376</v>
      </c>
      <c r="W21" s="14">
        <f t="shared" si="6"/>
        <v>91.664379635465409</v>
      </c>
      <c r="X21" s="50">
        <v>19</v>
      </c>
    </row>
    <row r="22" spans="1:24" s="1" customFormat="1">
      <c r="A22" s="50">
        <v>20</v>
      </c>
      <c r="B22" s="40">
        <v>2020210624</v>
      </c>
      <c r="C22" s="40" t="s">
        <v>261</v>
      </c>
      <c r="D22" s="13" t="s">
        <v>266</v>
      </c>
      <c r="E22" s="14">
        <v>98.0625</v>
      </c>
      <c r="F22" s="14">
        <v>8.5</v>
      </c>
      <c r="G22" s="14">
        <v>0</v>
      </c>
      <c r="H22" s="14">
        <f t="shared" si="0"/>
        <v>106.5625</v>
      </c>
      <c r="I22" s="14">
        <v>0.91722441529146381</v>
      </c>
      <c r="J22" s="14">
        <f t="shared" si="1"/>
        <v>91.72244152914638</v>
      </c>
      <c r="K22" s="14">
        <v>84.663157894736841</v>
      </c>
      <c r="L22" s="14">
        <v>0</v>
      </c>
      <c r="M22" s="14">
        <v>0</v>
      </c>
      <c r="N22" s="14">
        <f t="shared" si="2"/>
        <v>84.663157894736841</v>
      </c>
      <c r="O22" s="14">
        <v>0.92606925488476288</v>
      </c>
      <c r="P22" s="14">
        <f t="shared" si="3"/>
        <v>92.606925488476293</v>
      </c>
      <c r="Q22" s="14">
        <v>100</v>
      </c>
      <c r="R22" s="14">
        <v>0.5</v>
      </c>
      <c r="S22" s="14">
        <v>0</v>
      </c>
      <c r="T22" s="14">
        <f t="shared" si="4"/>
        <v>100.5</v>
      </c>
      <c r="U22" s="14">
        <v>0.81929347826086951</v>
      </c>
      <c r="V22" s="14">
        <f t="shared" si="5"/>
        <v>81.929347826086953</v>
      </c>
      <c r="W22" s="14">
        <f t="shared" si="6"/>
        <v>91.36227093037138</v>
      </c>
      <c r="X22" s="50">
        <v>20</v>
      </c>
    </row>
    <row r="23" spans="1:24" s="1" customFormat="1">
      <c r="A23" s="50">
        <v>21</v>
      </c>
      <c r="B23" s="40">
        <v>2020210621</v>
      </c>
      <c r="C23" s="40" t="s">
        <v>255</v>
      </c>
      <c r="D23" s="13" t="s">
        <v>266</v>
      </c>
      <c r="E23" s="14">
        <v>98.149999999999991</v>
      </c>
      <c r="F23" s="14">
        <v>2.5</v>
      </c>
      <c r="G23" s="14">
        <v>0</v>
      </c>
      <c r="H23" s="14">
        <f t="shared" si="0"/>
        <v>100.64999999999999</v>
      </c>
      <c r="I23" s="14">
        <v>0.86633325418496965</v>
      </c>
      <c r="J23" s="14">
        <f t="shared" si="1"/>
        <v>86.633325418496966</v>
      </c>
      <c r="K23" s="14">
        <v>85.227731092436983</v>
      </c>
      <c r="L23" s="14">
        <v>0</v>
      </c>
      <c r="M23" s="14">
        <v>0</v>
      </c>
      <c r="N23" s="14">
        <f t="shared" si="2"/>
        <v>85.227731092436983</v>
      </c>
      <c r="O23" s="14">
        <v>0.93224471412255938</v>
      </c>
      <c r="P23" s="14">
        <f t="shared" si="3"/>
        <v>93.224471412255937</v>
      </c>
      <c r="Q23" s="14">
        <v>100</v>
      </c>
      <c r="R23" s="14">
        <v>7.5</v>
      </c>
      <c r="S23" s="14">
        <v>0</v>
      </c>
      <c r="T23" s="14">
        <f t="shared" si="4"/>
        <v>107.5</v>
      </c>
      <c r="U23" s="14">
        <v>0.87635869565217384</v>
      </c>
      <c r="V23" s="14">
        <f t="shared" si="5"/>
        <v>87.635869565217376</v>
      </c>
      <c r="W23" s="14">
        <f t="shared" si="6"/>
        <v>91.347382028800283</v>
      </c>
      <c r="X23" s="50">
        <v>21</v>
      </c>
    </row>
    <row r="24" spans="1:24" s="1" customFormat="1">
      <c r="A24" s="50">
        <v>22</v>
      </c>
      <c r="B24" s="50">
        <v>2020210506</v>
      </c>
      <c r="C24" s="50" t="s">
        <v>238</v>
      </c>
      <c r="D24" s="13" t="s">
        <v>266</v>
      </c>
      <c r="E24" s="14">
        <v>98.149999999999991</v>
      </c>
      <c r="F24" s="14">
        <v>1.5</v>
      </c>
      <c r="G24" s="14">
        <v>0</v>
      </c>
      <c r="H24" s="14">
        <f t="shared" si="0"/>
        <v>99.649999999999991</v>
      </c>
      <c r="I24" s="14">
        <v>0.85772586964264508</v>
      </c>
      <c r="J24" s="14">
        <f t="shared" si="1"/>
        <v>85.772586964264505</v>
      </c>
      <c r="K24" s="14">
        <v>86.172941176470573</v>
      </c>
      <c r="L24" s="14">
        <v>0</v>
      </c>
      <c r="M24" s="14">
        <v>0</v>
      </c>
      <c r="N24" s="14">
        <f t="shared" si="2"/>
        <v>86.172941176470573</v>
      </c>
      <c r="O24" s="14">
        <v>0.94258368587835972</v>
      </c>
      <c r="P24" s="14">
        <f t="shared" si="3"/>
        <v>94.258368587835974</v>
      </c>
      <c r="Q24" s="14">
        <v>100</v>
      </c>
      <c r="R24" s="14">
        <v>0.5</v>
      </c>
      <c r="S24" s="14">
        <v>0</v>
      </c>
      <c r="T24" s="14">
        <f t="shared" si="4"/>
        <v>100.5</v>
      </c>
      <c r="U24" s="14">
        <v>0.81929347826086951</v>
      </c>
      <c r="V24" s="14">
        <f t="shared" si="5"/>
        <v>81.929347826086953</v>
      </c>
      <c r="W24" s="14">
        <f t="shared" si="6"/>
        <v>91.328310186946766</v>
      </c>
      <c r="X24" s="50">
        <v>22</v>
      </c>
    </row>
    <row r="25" spans="1:24" s="1" customFormat="1">
      <c r="A25" s="50">
        <v>23</v>
      </c>
      <c r="B25" s="12">
        <v>2020210542</v>
      </c>
      <c r="C25" s="12" t="s">
        <v>36</v>
      </c>
      <c r="D25" s="13" t="s">
        <v>24</v>
      </c>
      <c r="E25" s="14">
        <v>95.234482758620686</v>
      </c>
      <c r="F25" s="14">
        <v>6.5</v>
      </c>
      <c r="G25" s="14">
        <v>0</v>
      </c>
      <c r="H25" s="14">
        <f t="shared" si="0"/>
        <v>101.73448275862069</v>
      </c>
      <c r="I25" s="14">
        <v>0.87566781431793894</v>
      </c>
      <c r="J25" s="14">
        <f t="shared" si="1"/>
        <v>87.566781431793899</v>
      </c>
      <c r="K25" s="14">
        <v>85.53</v>
      </c>
      <c r="L25" s="14">
        <v>0</v>
      </c>
      <c r="M25" s="14">
        <v>0</v>
      </c>
      <c r="N25" s="14">
        <f t="shared" si="2"/>
        <v>85.53</v>
      </c>
      <c r="O25" s="14">
        <v>0.93555101581224764</v>
      </c>
      <c r="P25" s="14">
        <f t="shared" si="3"/>
        <v>93.555101581224761</v>
      </c>
      <c r="Q25" s="14">
        <v>100</v>
      </c>
      <c r="R25" s="14">
        <v>0.5</v>
      </c>
      <c r="S25" s="14">
        <v>0</v>
      </c>
      <c r="T25" s="14">
        <f t="shared" si="4"/>
        <v>100.5</v>
      </c>
      <c r="U25" s="14">
        <v>0.81929347826086951</v>
      </c>
      <c r="V25" s="14">
        <f t="shared" si="5"/>
        <v>81.929347826086953</v>
      </c>
      <c r="W25" s="14">
        <f t="shared" si="6"/>
        <v>91.194862175824824</v>
      </c>
      <c r="X25" s="50">
        <v>23</v>
      </c>
    </row>
    <row r="26" spans="1:24" s="1" customFormat="1">
      <c r="A26" s="50">
        <v>24</v>
      </c>
      <c r="B26" s="12">
        <v>2020210568</v>
      </c>
      <c r="C26" s="12" t="s">
        <v>44</v>
      </c>
      <c r="D26" s="13" t="s">
        <v>24</v>
      </c>
      <c r="E26" s="14">
        <v>98.379310344827587</v>
      </c>
      <c r="F26" s="14">
        <v>17.8</v>
      </c>
      <c r="G26" s="14">
        <v>0</v>
      </c>
      <c r="H26" s="47">
        <f t="shared" si="0"/>
        <v>116.17931034482758</v>
      </c>
      <c r="I26" s="14">
        <v>1</v>
      </c>
      <c r="J26" s="14">
        <f t="shared" si="1"/>
        <v>100</v>
      </c>
      <c r="K26" s="14">
        <v>81.596638655462186</v>
      </c>
      <c r="L26" s="14">
        <v>0.5</v>
      </c>
      <c r="M26" s="14">
        <v>0</v>
      </c>
      <c r="N26" s="14">
        <f t="shared" si="2"/>
        <v>82.096638655462186</v>
      </c>
      <c r="O26" s="14">
        <v>0.89799595099834784</v>
      </c>
      <c r="P26" s="14">
        <f t="shared" si="3"/>
        <v>89.799595099834789</v>
      </c>
      <c r="Q26" s="14">
        <v>100</v>
      </c>
      <c r="R26" s="14">
        <v>2.1</v>
      </c>
      <c r="S26" s="14">
        <v>0</v>
      </c>
      <c r="T26" s="14">
        <f t="shared" si="4"/>
        <v>102.1</v>
      </c>
      <c r="U26" s="14">
        <v>0.832336956521739</v>
      </c>
      <c r="V26" s="14">
        <f t="shared" si="5"/>
        <v>83.233695652173907</v>
      </c>
      <c r="W26" s="14">
        <f t="shared" si="6"/>
        <v>91.183086135101732</v>
      </c>
      <c r="X26" s="50">
        <v>24</v>
      </c>
    </row>
    <row r="27" spans="1:24" s="1" customFormat="1">
      <c r="A27" s="50">
        <v>25</v>
      </c>
      <c r="B27" s="40">
        <v>2020210577</v>
      </c>
      <c r="C27" s="40" t="s">
        <v>48</v>
      </c>
      <c r="D27" s="13" t="s">
        <v>24</v>
      </c>
      <c r="E27" s="14">
        <v>98.379310344827587</v>
      </c>
      <c r="F27" s="14">
        <v>0</v>
      </c>
      <c r="G27" s="14">
        <v>0</v>
      </c>
      <c r="H27" s="14">
        <f t="shared" si="0"/>
        <v>98.379310344827587</v>
      </c>
      <c r="I27" s="14">
        <v>0.84678855514662232</v>
      </c>
      <c r="J27" s="14">
        <f t="shared" si="1"/>
        <v>84.678855514662231</v>
      </c>
      <c r="K27" s="14">
        <v>86.247368421052627</v>
      </c>
      <c r="L27" s="14">
        <v>0</v>
      </c>
      <c r="M27" s="14">
        <v>0</v>
      </c>
      <c r="N27" s="14">
        <f t="shared" si="2"/>
        <v>86.247368421052627</v>
      </c>
      <c r="O27" s="14">
        <v>0.94339779185606165</v>
      </c>
      <c r="P27" s="14">
        <f t="shared" si="3"/>
        <v>94.339779185606162</v>
      </c>
      <c r="Q27" s="14">
        <v>100</v>
      </c>
      <c r="R27" s="14">
        <v>0.5</v>
      </c>
      <c r="S27" s="14">
        <v>0</v>
      </c>
      <c r="T27" s="14">
        <f t="shared" si="4"/>
        <v>100.5</v>
      </c>
      <c r="U27" s="14">
        <v>0.81929347826086951</v>
      </c>
      <c r="V27" s="14">
        <f t="shared" si="5"/>
        <v>81.929347826086953</v>
      </c>
      <c r="W27" s="14">
        <f t="shared" si="6"/>
        <v>91.166551315465455</v>
      </c>
      <c r="X27" s="50">
        <v>25</v>
      </c>
    </row>
    <row r="28" spans="1:24" s="1" customFormat="1">
      <c r="A28" s="50">
        <v>26</v>
      </c>
      <c r="B28" s="12">
        <v>2020210524</v>
      </c>
      <c r="C28" s="12" t="s">
        <v>30</v>
      </c>
      <c r="D28" s="13" t="s">
        <v>24</v>
      </c>
      <c r="E28" s="14">
        <v>98.427586206896549</v>
      </c>
      <c r="F28" s="14">
        <v>6</v>
      </c>
      <c r="G28" s="14">
        <v>0</v>
      </c>
      <c r="H28" s="14">
        <f t="shared" si="0"/>
        <v>104.42758620689655</v>
      </c>
      <c r="I28" s="14">
        <v>0.89884839130950966</v>
      </c>
      <c r="J28" s="14">
        <f t="shared" si="1"/>
        <v>89.884839130950965</v>
      </c>
      <c r="K28" s="14">
        <v>82.86</v>
      </c>
      <c r="L28" s="14">
        <v>2</v>
      </c>
      <c r="M28" s="14">
        <v>0</v>
      </c>
      <c r="N28" s="14">
        <f t="shared" si="2"/>
        <v>84.86</v>
      </c>
      <c r="O28" s="14">
        <v>0.92822236878086439</v>
      </c>
      <c r="P28" s="14">
        <f t="shared" si="3"/>
        <v>92.822236878086443</v>
      </c>
      <c r="Q28" s="14">
        <v>100</v>
      </c>
      <c r="R28" s="14">
        <v>0.5</v>
      </c>
      <c r="S28" s="14">
        <v>0</v>
      </c>
      <c r="T28" s="14">
        <f t="shared" si="4"/>
        <v>100.5</v>
      </c>
      <c r="U28" s="14">
        <v>0.81929347826086951</v>
      </c>
      <c r="V28" s="14">
        <f t="shared" si="5"/>
        <v>81.929347826086953</v>
      </c>
      <c r="W28" s="14">
        <f t="shared" si="6"/>
        <v>91.145468423459391</v>
      </c>
      <c r="X28" s="50">
        <v>26</v>
      </c>
    </row>
    <row r="29" spans="1:24" s="1" customFormat="1">
      <c r="A29" s="50">
        <v>27</v>
      </c>
      <c r="B29" s="40">
        <v>2020210590</v>
      </c>
      <c r="C29" s="40" t="s">
        <v>242</v>
      </c>
      <c r="D29" s="13" t="s">
        <v>266</v>
      </c>
      <c r="E29" s="14">
        <v>98.084374999999994</v>
      </c>
      <c r="F29" s="14">
        <v>6.5</v>
      </c>
      <c r="G29" s="14">
        <v>0</v>
      </c>
      <c r="H29" s="14">
        <f t="shared" si="0"/>
        <v>104.58437499999999</v>
      </c>
      <c r="I29" s="14">
        <v>0.90019793274367799</v>
      </c>
      <c r="J29" s="14">
        <f t="shared" si="1"/>
        <v>90.0197932743678</v>
      </c>
      <c r="K29" s="14">
        <v>84.75</v>
      </c>
      <c r="L29" s="14">
        <v>0</v>
      </c>
      <c r="M29" s="14">
        <v>0</v>
      </c>
      <c r="N29" s="14">
        <f t="shared" si="2"/>
        <v>84.75</v>
      </c>
      <c r="O29" s="14">
        <v>0.92701915807421942</v>
      </c>
      <c r="P29" s="14">
        <f t="shared" si="3"/>
        <v>92.70191580742194</v>
      </c>
      <c r="Q29" s="14">
        <v>100</v>
      </c>
      <c r="R29" s="14">
        <v>0.5</v>
      </c>
      <c r="S29" s="14">
        <v>0</v>
      </c>
      <c r="T29" s="14">
        <f t="shared" si="4"/>
        <v>100.5</v>
      </c>
      <c r="U29" s="14">
        <v>0.81929347826086951</v>
      </c>
      <c r="V29" s="14">
        <f t="shared" si="5"/>
        <v>81.929347826086953</v>
      </c>
      <c r="W29" s="14">
        <f t="shared" si="6"/>
        <v>91.088234502677608</v>
      </c>
      <c r="X29" s="50">
        <v>27</v>
      </c>
    </row>
    <row r="30" spans="1:24" s="25" customFormat="1">
      <c r="A30" s="50">
        <v>28</v>
      </c>
      <c r="B30" s="12">
        <v>2020210520</v>
      </c>
      <c r="C30" s="12" t="s">
        <v>29</v>
      </c>
      <c r="D30" s="40" t="s">
        <v>24</v>
      </c>
      <c r="E30" s="14">
        <v>98.331034482758611</v>
      </c>
      <c r="F30" s="14">
        <v>10.8</v>
      </c>
      <c r="G30" s="14">
        <v>-15</v>
      </c>
      <c r="H30" s="14">
        <f t="shared" si="0"/>
        <v>94.131034482758608</v>
      </c>
      <c r="I30" s="14">
        <v>0.81022201115991921</v>
      </c>
      <c r="J30" s="14">
        <f t="shared" si="1"/>
        <v>81.022201115991919</v>
      </c>
      <c r="K30" s="14">
        <v>83.74588235294118</v>
      </c>
      <c r="L30" s="14">
        <v>2.7777777777777777</v>
      </c>
      <c r="M30" s="14">
        <v>0</v>
      </c>
      <c r="N30" s="14">
        <f t="shared" si="2"/>
        <v>86.523660130718952</v>
      </c>
      <c r="O30" s="14">
        <v>0.94641994770358695</v>
      </c>
      <c r="P30" s="14">
        <f t="shared" si="3"/>
        <v>94.641994770358693</v>
      </c>
      <c r="Q30" s="14">
        <v>100</v>
      </c>
      <c r="R30" s="14">
        <v>0.5</v>
      </c>
      <c r="S30" s="14">
        <v>0</v>
      </c>
      <c r="T30" s="14">
        <f t="shared" si="4"/>
        <v>100.5</v>
      </c>
      <c r="U30" s="14">
        <v>0.81929347826086951</v>
      </c>
      <c r="V30" s="14">
        <f t="shared" si="5"/>
        <v>81.929347826086953</v>
      </c>
      <c r="W30" s="14">
        <f t="shared" si="6"/>
        <v>90.64677134505817</v>
      </c>
      <c r="X30" s="50">
        <v>28</v>
      </c>
    </row>
    <row r="31" spans="1:24" s="25" customFormat="1">
      <c r="A31" s="50">
        <v>29</v>
      </c>
      <c r="B31" s="12">
        <v>2020210573</v>
      </c>
      <c r="C31" s="12" t="s">
        <v>47</v>
      </c>
      <c r="D31" s="40" t="s">
        <v>24</v>
      </c>
      <c r="E31" s="14">
        <v>98.427586206896549</v>
      </c>
      <c r="F31" s="14">
        <v>11.1</v>
      </c>
      <c r="G31" s="14">
        <v>0</v>
      </c>
      <c r="H31" s="14">
        <f t="shared" si="0"/>
        <v>109.52758620689654</v>
      </c>
      <c r="I31" s="14">
        <v>0.94274605247536503</v>
      </c>
      <c r="J31" s="14">
        <f t="shared" si="1"/>
        <v>94.274605247536499</v>
      </c>
      <c r="K31" s="14">
        <v>82.209803921568621</v>
      </c>
      <c r="L31" s="14">
        <v>0.5</v>
      </c>
      <c r="M31" s="14">
        <v>0</v>
      </c>
      <c r="N31" s="14">
        <f t="shared" si="2"/>
        <v>82.709803921568621</v>
      </c>
      <c r="O31" s="14">
        <v>0.90470292384491224</v>
      </c>
      <c r="P31" s="14">
        <f t="shared" si="3"/>
        <v>90.470292384491231</v>
      </c>
      <c r="Q31" s="14">
        <v>100</v>
      </c>
      <c r="R31" s="14">
        <v>2.1</v>
      </c>
      <c r="S31" s="14">
        <v>0</v>
      </c>
      <c r="T31" s="14">
        <f t="shared" si="4"/>
        <v>102.1</v>
      </c>
      <c r="U31" s="14">
        <v>0.832336956521739</v>
      </c>
      <c r="V31" s="14">
        <f t="shared" si="5"/>
        <v>83.233695652173907</v>
      </c>
      <c r="W31" s="14">
        <f t="shared" si="6"/>
        <v>90.50749528386855</v>
      </c>
      <c r="X31" s="50">
        <v>29</v>
      </c>
    </row>
    <row r="32" spans="1:24" s="25" customFormat="1">
      <c r="A32" s="50">
        <v>30</v>
      </c>
      <c r="B32" s="40">
        <v>2020210619</v>
      </c>
      <c r="C32" s="40" t="s">
        <v>239</v>
      </c>
      <c r="D32" s="40" t="s">
        <v>266</v>
      </c>
      <c r="E32" s="14">
        <v>98.193749999999994</v>
      </c>
      <c r="F32" s="14">
        <v>8</v>
      </c>
      <c r="G32" s="14">
        <v>0</v>
      </c>
      <c r="H32" s="14">
        <f t="shared" si="0"/>
        <v>106.19374999999999</v>
      </c>
      <c r="I32" s="14">
        <v>0.91405044224148158</v>
      </c>
      <c r="J32" s="14">
        <f t="shared" si="1"/>
        <v>91.405044224148156</v>
      </c>
      <c r="K32" s="14">
        <v>83.199999999999989</v>
      </c>
      <c r="L32" s="14">
        <v>0</v>
      </c>
      <c r="M32" s="14">
        <v>0</v>
      </c>
      <c r="N32" s="14">
        <f t="shared" si="2"/>
        <v>83.199999999999989</v>
      </c>
      <c r="O32" s="14">
        <v>0.91006482538967604</v>
      </c>
      <c r="P32" s="14">
        <f t="shared" si="3"/>
        <v>91.006482538967603</v>
      </c>
      <c r="Q32" s="14">
        <v>100</v>
      </c>
      <c r="R32" s="14">
        <v>0.6</v>
      </c>
      <c r="S32" s="14">
        <v>0</v>
      </c>
      <c r="T32" s="14">
        <f t="shared" si="4"/>
        <v>100.6</v>
      </c>
      <c r="U32" s="14">
        <v>0.82010869565217381</v>
      </c>
      <c r="V32" s="14">
        <f t="shared" si="5"/>
        <v>82.010869565217376</v>
      </c>
      <c r="W32" s="14">
        <f t="shared" si="6"/>
        <v>90.186633578628687</v>
      </c>
      <c r="X32" s="50">
        <v>30</v>
      </c>
    </row>
    <row r="33" spans="1:24" s="25" customFormat="1">
      <c r="A33" s="50">
        <v>31</v>
      </c>
      <c r="B33" s="12">
        <v>2020210560</v>
      </c>
      <c r="C33" s="12" t="s">
        <v>39</v>
      </c>
      <c r="D33" s="40" t="s">
        <v>24</v>
      </c>
      <c r="E33" s="14">
        <v>98.306896551724122</v>
      </c>
      <c r="F33" s="14">
        <v>4.5</v>
      </c>
      <c r="G33" s="14">
        <v>0</v>
      </c>
      <c r="H33" s="14">
        <f t="shared" si="0"/>
        <v>102.80689655172412</v>
      </c>
      <c r="I33" s="14">
        <v>0.88489849222367312</v>
      </c>
      <c r="J33" s="14">
        <f t="shared" si="1"/>
        <v>88.489849222367312</v>
      </c>
      <c r="K33" s="14">
        <v>83.928749999999994</v>
      </c>
      <c r="L33" s="14">
        <v>0</v>
      </c>
      <c r="M33" s="14">
        <v>0</v>
      </c>
      <c r="N33" s="14">
        <f t="shared" si="2"/>
        <v>83.928749999999994</v>
      </c>
      <c r="O33" s="14">
        <v>0.91803609632119931</v>
      </c>
      <c r="P33" s="14">
        <f t="shared" si="3"/>
        <v>91.80360963211993</v>
      </c>
      <c r="Q33" s="14">
        <v>100</v>
      </c>
      <c r="R33" s="14">
        <v>0.5</v>
      </c>
      <c r="S33" s="14">
        <v>0</v>
      </c>
      <c r="T33" s="14">
        <f t="shared" si="4"/>
        <v>100.5</v>
      </c>
      <c r="U33" s="14">
        <v>0.81929347826086951</v>
      </c>
      <c r="V33" s="14">
        <f t="shared" si="5"/>
        <v>81.929347826086953</v>
      </c>
      <c r="W33" s="14">
        <f t="shared" si="6"/>
        <v>90.153431369566107</v>
      </c>
      <c r="X33" s="50">
        <v>31</v>
      </c>
    </row>
    <row r="34" spans="1:24" s="25" customFormat="1">
      <c r="A34" s="50">
        <v>32</v>
      </c>
      <c r="B34" s="12">
        <v>2020210510</v>
      </c>
      <c r="C34" s="12" t="s">
        <v>25</v>
      </c>
      <c r="D34" s="40" t="s">
        <v>24</v>
      </c>
      <c r="E34" s="14">
        <v>98.113793103448273</v>
      </c>
      <c r="F34" s="14">
        <v>3.5</v>
      </c>
      <c r="G34" s="14">
        <v>0</v>
      </c>
      <c r="H34" s="14">
        <f t="shared" si="0"/>
        <v>101.61379310344827</v>
      </c>
      <c r="I34" s="14">
        <v>0.87462899204558942</v>
      </c>
      <c r="J34" s="14">
        <f t="shared" si="1"/>
        <v>87.462899204558937</v>
      </c>
      <c r="K34" s="14">
        <v>83.873109243697471</v>
      </c>
      <c r="L34" s="14">
        <v>0</v>
      </c>
      <c r="M34" s="14">
        <v>0</v>
      </c>
      <c r="N34" s="14">
        <f t="shared" si="2"/>
        <v>83.873109243697471</v>
      </c>
      <c r="O34" s="14">
        <v>0.91742748219657178</v>
      </c>
      <c r="P34" s="14">
        <f t="shared" si="3"/>
        <v>91.742748219657173</v>
      </c>
      <c r="Q34" s="14">
        <v>100</v>
      </c>
      <c r="R34" s="14">
        <v>0</v>
      </c>
      <c r="S34" s="14">
        <v>0</v>
      </c>
      <c r="T34" s="14">
        <f t="shared" si="4"/>
        <v>100</v>
      </c>
      <c r="U34" s="14">
        <v>0.81521739130434778</v>
      </c>
      <c r="V34" s="14">
        <f t="shared" si="5"/>
        <v>81.521739130434781</v>
      </c>
      <c r="W34" s="14">
        <f t="shared" si="6"/>
        <v>89.864677507715285</v>
      </c>
      <c r="X34" s="50">
        <v>32</v>
      </c>
    </row>
    <row r="35" spans="1:24" s="25" customFormat="1">
      <c r="A35" s="50">
        <v>33</v>
      </c>
      <c r="B35" s="40">
        <v>2020210589</v>
      </c>
      <c r="C35" s="40" t="s">
        <v>244</v>
      </c>
      <c r="D35" s="40" t="s">
        <v>266</v>
      </c>
      <c r="E35" s="14">
        <v>98.0625</v>
      </c>
      <c r="F35" s="14">
        <v>0.5</v>
      </c>
      <c r="G35" s="14">
        <v>0</v>
      </c>
      <c r="H35" s="14">
        <f t="shared" ref="H35:H58" si="7">E35+F35+G35</f>
        <v>98.5625</v>
      </c>
      <c r="I35" s="14">
        <v>0.84836533895286714</v>
      </c>
      <c r="J35" s="14">
        <f t="shared" ref="J35:J58" si="8">I35*100</f>
        <v>84.836533895286721</v>
      </c>
      <c r="K35" s="14">
        <v>83.974117647058819</v>
      </c>
      <c r="L35" s="14">
        <v>0</v>
      </c>
      <c r="M35" s="14">
        <v>0</v>
      </c>
      <c r="N35" s="14">
        <f t="shared" ref="N35:N58" si="9">K35+L35+M35</f>
        <v>83.974117647058819</v>
      </c>
      <c r="O35" s="14">
        <v>0.91853234030916719</v>
      </c>
      <c r="P35" s="14">
        <f t="shared" ref="P35:P58" si="10">O35*100</f>
        <v>91.853234030916724</v>
      </c>
      <c r="Q35" s="14">
        <v>100</v>
      </c>
      <c r="R35" s="14">
        <v>0.5</v>
      </c>
      <c r="S35" s="14">
        <v>0</v>
      </c>
      <c r="T35" s="14">
        <f t="shared" ref="T35:T58" si="11">Q35+R35+S35</f>
        <v>100.5</v>
      </c>
      <c r="U35" s="14">
        <v>0.81929347826086951</v>
      </c>
      <c r="V35" s="14">
        <f t="shared" ref="V35:V58" si="12">U35*100</f>
        <v>81.929347826086953</v>
      </c>
      <c r="W35" s="14">
        <f t="shared" ref="W35:W58" si="13">J35*0.2+P35*0.7+V35*0.1</f>
        <v>89.457505383307733</v>
      </c>
      <c r="X35" s="50">
        <v>33</v>
      </c>
    </row>
    <row r="36" spans="1:24" s="25" customFormat="1">
      <c r="A36" s="50">
        <v>34</v>
      </c>
      <c r="B36" s="40">
        <v>2020210613</v>
      </c>
      <c r="C36" s="40" t="s">
        <v>256</v>
      </c>
      <c r="D36" s="40" t="s">
        <v>266</v>
      </c>
      <c r="E36" s="14">
        <v>98.084374999999994</v>
      </c>
      <c r="F36" s="14">
        <v>0</v>
      </c>
      <c r="G36" s="14">
        <v>0</v>
      </c>
      <c r="H36" s="14">
        <f t="shared" si="7"/>
        <v>98.084374999999994</v>
      </c>
      <c r="I36" s="14">
        <v>0.84424993321856812</v>
      </c>
      <c r="J36" s="14">
        <f t="shared" si="8"/>
        <v>84.424993321856817</v>
      </c>
      <c r="K36" s="14">
        <v>84.127499999999998</v>
      </c>
      <c r="L36" s="14">
        <v>0</v>
      </c>
      <c r="M36" s="14">
        <v>0</v>
      </c>
      <c r="N36" s="14">
        <f t="shared" si="9"/>
        <v>84.127499999999998</v>
      </c>
      <c r="O36" s="14">
        <v>0.92021007930252385</v>
      </c>
      <c r="P36" s="14">
        <f t="shared" si="10"/>
        <v>92.021007930252381</v>
      </c>
      <c r="Q36" s="14">
        <v>100</v>
      </c>
      <c r="R36" s="14">
        <v>0</v>
      </c>
      <c r="S36" s="14">
        <v>0</v>
      </c>
      <c r="T36" s="14">
        <f t="shared" si="11"/>
        <v>100</v>
      </c>
      <c r="U36" s="14">
        <v>0.81521739130434778</v>
      </c>
      <c r="V36" s="14">
        <f t="shared" si="12"/>
        <v>81.521739130434781</v>
      </c>
      <c r="W36" s="14">
        <f t="shared" si="13"/>
        <v>89.451878128591517</v>
      </c>
      <c r="X36" s="50">
        <v>34</v>
      </c>
    </row>
    <row r="37" spans="1:24" s="25" customFormat="1">
      <c r="A37" s="50">
        <v>35</v>
      </c>
      <c r="B37" s="40">
        <v>2020210598</v>
      </c>
      <c r="C37" s="40" t="s">
        <v>247</v>
      </c>
      <c r="D37" s="40" t="s">
        <v>266</v>
      </c>
      <c r="E37" s="14">
        <v>98.193749999999994</v>
      </c>
      <c r="F37" s="14">
        <v>6.5</v>
      </c>
      <c r="G37" s="14">
        <v>0</v>
      </c>
      <c r="H37" s="14">
        <f t="shared" si="7"/>
        <v>104.69374999999999</v>
      </c>
      <c r="I37" s="14">
        <v>0.90113936542799478</v>
      </c>
      <c r="J37" s="14">
        <f t="shared" si="8"/>
        <v>90.113936542799479</v>
      </c>
      <c r="K37" s="14">
        <v>82.545454545454547</v>
      </c>
      <c r="L37" s="14">
        <v>0</v>
      </c>
      <c r="M37" s="14">
        <v>0</v>
      </c>
      <c r="N37" s="14">
        <f t="shared" si="9"/>
        <v>82.545454545454547</v>
      </c>
      <c r="O37" s="14">
        <v>0.9029052244906316</v>
      </c>
      <c r="P37" s="14">
        <f t="shared" si="10"/>
        <v>90.290522449063161</v>
      </c>
      <c r="Q37" s="14">
        <v>100</v>
      </c>
      <c r="R37" s="14">
        <v>0.5</v>
      </c>
      <c r="S37" s="14">
        <v>0</v>
      </c>
      <c r="T37" s="14">
        <f t="shared" si="11"/>
        <v>100.5</v>
      </c>
      <c r="U37" s="14">
        <v>0.81929347826086951</v>
      </c>
      <c r="V37" s="14">
        <f t="shared" si="12"/>
        <v>81.929347826086953</v>
      </c>
      <c r="W37" s="14">
        <f t="shared" si="13"/>
        <v>89.419087805512788</v>
      </c>
      <c r="X37" s="50">
        <v>35</v>
      </c>
    </row>
    <row r="38" spans="1:24" s="25" customFormat="1">
      <c r="A38" s="50">
        <v>36</v>
      </c>
      <c r="B38" s="12">
        <v>2020210567</v>
      </c>
      <c r="C38" s="12" t="s">
        <v>43</v>
      </c>
      <c r="D38" s="40" t="s">
        <v>24</v>
      </c>
      <c r="E38" s="14">
        <v>98.331034482758611</v>
      </c>
      <c r="F38" s="14">
        <v>0.5</v>
      </c>
      <c r="G38" s="14">
        <v>0</v>
      </c>
      <c r="H38" s="14">
        <f t="shared" si="7"/>
        <v>98.831034482758611</v>
      </c>
      <c r="I38" s="14">
        <v>0.85067671850884474</v>
      </c>
      <c r="J38" s="14">
        <f t="shared" si="8"/>
        <v>85.06767185088448</v>
      </c>
      <c r="K38" s="14">
        <v>83.108403361344529</v>
      </c>
      <c r="L38" s="14">
        <v>0</v>
      </c>
      <c r="M38" s="14">
        <v>0</v>
      </c>
      <c r="N38" s="14">
        <f t="shared" si="9"/>
        <v>83.108403361344529</v>
      </c>
      <c r="O38" s="14">
        <v>0.90906291578674026</v>
      </c>
      <c r="P38" s="14">
        <f t="shared" si="10"/>
        <v>90.906291578674029</v>
      </c>
      <c r="Q38" s="14">
        <v>100</v>
      </c>
      <c r="R38" s="14">
        <v>7.166666666666667</v>
      </c>
      <c r="S38" s="14">
        <v>0</v>
      </c>
      <c r="T38" s="14">
        <f t="shared" si="11"/>
        <v>107.16666666666667</v>
      </c>
      <c r="U38" s="14">
        <v>0.87364130434782605</v>
      </c>
      <c r="V38" s="14">
        <f t="shared" si="12"/>
        <v>87.364130434782609</v>
      </c>
      <c r="W38" s="14">
        <f t="shared" si="13"/>
        <v>89.384351518726973</v>
      </c>
      <c r="X38" s="50">
        <v>36</v>
      </c>
    </row>
    <row r="39" spans="1:24" s="25" customFormat="1">
      <c r="A39" s="50">
        <v>37</v>
      </c>
      <c r="B39" s="40">
        <v>2020210508</v>
      </c>
      <c r="C39" s="40" t="s">
        <v>248</v>
      </c>
      <c r="D39" s="40" t="s">
        <v>266</v>
      </c>
      <c r="E39" s="14">
        <v>98.171875</v>
      </c>
      <c r="F39" s="14">
        <v>4.5</v>
      </c>
      <c r="G39" s="14">
        <v>0</v>
      </c>
      <c r="H39" s="14">
        <f t="shared" si="7"/>
        <v>102.671875</v>
      </c>
      <c r="I39" s="14">
        <v>0.88373630980648221</v>
      </c>
      <c r="J39" s="14">
        <f t="shared" si="8"/>
        <v>88.373630980648215</v>
      </c>
      <c r="K39" s="14">
        <v>82.859999999999985</v>
      </c>
      <c r="L39" s="14">
        <v>0</v>
      </c>
      <c r="M39" s="14">
        <v>0</v>
      </c>
      <c r="N39" s="14">
        <f t="shared" si="9"/>
        <v>82.859999999999985</v>
      </c>
      <c r="O39" s="14">
        <v>0.90634581047822782</v>
      </c>
      <c r="P39" s="14">
        <f t="shared" si="10"/>
        <v>90.634581047822778</v>
      </c>
      <c r="Q39" s="14">
        <v>100</v>
      </c>
      <c r="R39" s="14">
        <v>0</v>
      </c>
      <c r="S39" s="14">
        <v>0</v>
      </c>
      <c r="T39" s="14">
        <f t="shared" si="11"/>
        <v>100</v>
      </c>
      <c r="U39" s="14">
        <v>0.81521739130434778</v>
      </c>
      <c r="V39" s="14">
        <f t="shared" si="12"/>
        <v>81.521739130434781</v>
      </c>
      <c r="W39" s="14">
        <f t="shared" si="13"/>
        <v>89.271106842649061</v>
      </c>
      <c r="X39" s="50">
        <v>37</v>
      </c>
    </row>
    <row r="40" spans="1:24" s="25" customFormat="1">
      <c r="A40" s="50">
        <v>38</v>
      </c>
      <c r="B40" s="40">
        <v>2020210630</v>
      </c>
      <c r="C40" s="40" t="s">
        <v>260</v>
      </c>
      <c r="D40" s="40" t="s">
        <v>266</v>
      </c>
      <c r="E40" s="14">
        <v>98.128124999999997</v>
      </c>
      <c r="F40" s="14">
        <v>0</v>
      </c>
      <c r="G40" s="14">
        <v>0</v>
      </c>
      <c r="H40" s="14">
        <f t="shared" si="7"/>
        <v>98.128124999999997</v>
      </c>
      <c r="I40" s="14">
        <v>0.84462650629229485</v>
      </c>
      <c r="J40" s="14">
        <f t="shared" si="8"/>
        <v>84.462650629229486</v>
      </c>
      <c r="K40" s="14">
        <v>83.540909090909082</v>
      </c>
      <c r="L40" s="14">
        <v>0</v>
      </c>
      <c r="M40" s="14">
        <v>0</v>
      </c>
      <c r="N40" s="14">
        <f t="shared" si="9"/>
        <v>83.540909090909082</v>
      </c>
      <c r="O40" s="14">
        <v>0.91379378419126189</v>
      </c>
      <c r="P40" s="14">
        <f t="shared" si="10"/>
        <v>91.379378419126184</v>
      </c>
      <c r="Q40" s="14">
        <v>100</v>
      </c>
      <c r="R40" s="14">
        <v>0.5</v>
      </c>
      <c r="S40" s="14">
        <v>0</v>
      </c>
      <c r="T40" s="14">
        <f t="shared" si="11"/>
        <v>100.5</v>
      </c>
      <c r="U40" s="14">
        <v>0.81929347826086951</v>
      </c>
      <c r="V40" s="14">
        <f t="shared" si="12"/>
        <v>81.929347826086953</v>
      </c>
      <c r="W40" s="14">
        <f t="shared" si="13"/>
        <v>89.05102980184293</v>
      </c>
      <c r="X40" s="50">
        <v>38</v>
      </c>
    </row>
    <row r="41" spans="1:24" s="25" customFormat="1">
      <c r="A41" s="50">
        <v>39</v>
      </c>
      <c r="B41" s="50">
        <v>2019210518</v>
      </c>
      <c r="C41" s="50" t="s">
        <v>265</v>
      </c>
      <c r="D41" s="40" t="s">
        <v>266</v>
      </c>
      <c r="E41" s="14">
        <v>98.171875</v>
      </c>
      <c r="F41" s="14">
        <v>3.5</v>
      </c>
      <c r="G41" s="14">
        <v>0</v>
      </c>
      <c r="H41" s="14">
        <f t="shared" si="7"/>
        <v>101.671875</v>
      </c>
      <c r="I41" s="14">
        <v>0.87512892526415764</v>
      </c>
      <c r="J41" s="14">
        <f t="shared" si="8"/>
        <v>87.512892526415769</v>
      </c>
      <c r="K41" s="14">
        <v>82.620652173913044</v>
      </c>
      <c r="L41" s="14">
        <v>0</v>
      </c>
      <c r="M41" s="14">
        <v>0</v>
      </c>
      <c r="N41" s="14">
        <f t="shared" si="9"/>
        <v>82.620652173913044</v>
      </c>
      <c r="O41" s="14">
        <v>0.90372775714222775</v>
      </c>
      <c r="P41" s="14">
        <f t="shared" si="10"/>
        <v>90.372775714222769</v>
      </c>
      <c r="Q41" s="14">
        <v>100</v>
      </c>
      <c r="R41" s="14">
        <v>0</v>
      </c>
      <c r="S41" s="14">
        <v>0</v>
      </c>
      <c r="T41" s="14">
        <f t="shared" si="11"/>
        <v>100</v>
      </c>
      <c r="U41" s="14">
        <v>0.81521739130434778</v>
      </c>
      <c r="V41" s="14">
        <f t="shared" si="12"/>
        <v>81.521739130434781</v>
      </c>
      <c r="W41" s="14">
        <f t="shared" si="13"/>
        <v>88.915695418282567</v>
      </c>
      <c r="X41" s="50">
        <v>39</v>
      </c>
    </row>
    <row r="42" spans="1:24" s="25" customFormat="1">
      <c r="A42" s="50">
        <v>40</v>
      </c>
      <c r="B42" s="40">
        <v>2020210587</v>
      </c>
      <c r="C42" s="40" t="s">
        <v>245</v>
      </c>
      <c r="D42" s="40" t="s">
        <v>266</v>
      </c>
      <c r="E42" s="14">
        <v>98.128124999999997</v>
      </c>
      <c r="F42" s="14">
        <v>3</v>
      </c>
      <c r="G42" s="14">
        <v>0</v>
      </c>
      <c r="H42" s="14">
        <f t="shared" si="7"/>
        <v>101.128125</v>
      </c>
      <c r="I42" s="14">
        <v>0.87044865991926867</v>
      </c>
      <c r="J42" s="14">
        <f t="shared" si="8"/>
        <v>87.044865991926869</v>
      </c>
      <c r="K42" s="14">
        <v>81.608823529411765</v>
      </c>
      <c r="L42" s="14">
        <v>0.625</v>
      </c>
      <c r="M42" s="14">
        <v>0</v>
      </c>
      <c r="N42" s="14">
        <f t="shared" si="9"/>
        <v>82.233823529411765</v>
      </c>
      <c r="O42" s="14">
        <v>0.89949651744494663</v>
      </c>
      <c r="P42" s="14">
        <f t="shared" si="10"/>
        <v>89.949651744494659</v>
      </c>
      <c r="Q42" s="14">
        <v>100</v>
      </c>
      <c r="R42" s="14">
        <v>0.5</v>
      </c>
      <c r="S42" s="14">
        <v>0</v>
      </c>
      <c r="T42" s="14">
        <f t="shared" si="11"/>
        <v>100.5</v>
      </c>
      <c r="U42" s="14">
        <v>0.81929347826086951</v>
      </c>
      <c r="V42" s="14">
        <f t="shared" si="12"/>
        <v>81.929347826086953</v>
      </c>
      <c r="W42" s="14">
        <f t="shared" si="13"/>
        <v>88.566664202140316</v>
      </c>
      <c r="X42" s="50">
        <v>40</v>
      </c>
    </row>
    <row r="43" spans="1:24" s="25" customFormat="1">
      <c r="A43" s="50">
        <v>41</v>
      </c>
      <c r="B43" s="40">
        <v>2020210507</v>
      </c>
      <c r="C43" s="40" t="s">
        <v>249</v>
      </c>
      <c r="D43" s="40" t="s">
        <v>266</v>
      </c>
      <c r="E43" s="14">
        <v>98.215624999999989</v>
      </c>
      <c r="F43" s="14">
        <v>5.5</v>
      </c>
      <c r="G43" s="14">
        <v>0</v>
      </c>
      <c r="H43" s="14">
        <f t="shared" si="7"/>
        <v>103.71562499999999</v>
      </c>
      <c r="I43" s="14">
        <v>0.89272026742253341</v>
      </c>
      <c r="J43" s="14">
        <f t="shared" si="8"/>
        <v>89.272026742253345</v>
      </c>
      <c r="K43" s="14">
        <v>81.162352941176465</v>
      </c>
      <c r="L43" s="14">
        <v>0</v>
      </c>
      <c r="M43" s="14">
        <v>0</v>
      </c>
      <c r="N43" s="14">
        <f t="shared" si="9"/>
        <v>81.162352941176465</v>
      </c>
      <c r="O43" s="14">
        <v>0.88777647304840179</v>
      </c>
      <c r="P43" s="14">
        <f t="shared" si="10"/>
        <v>88.777647304840173</v>
      </c>
      <c r="Q43" s="14">
        <v>100</v>
      </c>
      <c r="R43" s="14">
        <v>0.5</v>
      </c>
      <c r="S43" s="14">
        <v>0</v>
      </c>
      <c r="T43" s="14">
        <f t="shared" si="11"/>
        <v>100.5</v>
      </c>
      <c r="U43" s="14">
        <v>0.81929347826086951</v>
      </c>
      <c r="V43" s="14">
        <f t="shared" si="12"/>
        <v>81.929347826086953</v>
      </c>
      <c r="W43" s="14">
        <f t="shared" si="13"/>
        <v>88.191693244447464</v>
      </c>
      <c r="X43" s="50">
        <v>41</v>
      </c>
    </row>
    <row r="44" spans="1:24" s="25" customFormat="1">
      <c r="A44" s="50">
        <v>42</v>
      </c>
      <c r="B44" s="12">
        <v>2020210512</v>
      </c>
      <c r="C44" s="12" t="s">
        <v>27</v>
      </c>
      <c r="D44" s="40" t="s">
        <v>24</v>
      </c>
      <c r="E44" s="14">
        <v>98.186206896551724</v>
      </c>
      <c r="F44" s="14">
        <v>0.5</v>
      </c>
      <c r="G44" s="14">
        <v>0</v>
      </c>
      <c r="H44" s="14">
        <f t="shared" si="7"/>
        <v>98.686206896551724</v>
      </c>
      <c r="I44" s="14">
        <v>0.84943013178202542</v>
      </c>
      <c r="J44" s="14">
        <f t="shared" si="8"/>
        <v>84.943013178202548</v>
      </c>
      <c r="K44" s="14">
        <v>81.931111111111107</v>
      </c>
      <c r="L44" s="14">
        <v>0</v>
      </c>
      <c r="M44" s="14">
        <v>0</v>
      </c>
      <c r="N44" s="14">
        <f t="shared" si="9"/>
        <v>81.931111111111107</v>
      </c>
      <c r="O44" s="14">
        <v>0.8961853645110035</v>
      </c>
      <c r="P44" s="14">
        <f t="shared" si="10"/>
        <v>89.618536451100354</v>
      </c>
      <c r="Q44" s="14">
        <v>100</v>
      </c>
      <c r="R44" s="14">
        <v>1.1000000000000001</v>
      </c>
      <c r="S44" s="14">
        <v>0</v>
      </c>
      <c r="T44" s="14">
        <f t="shared" si="11"/>
        <v>101.1</v>
      </c>
      <c r="U44" s="14">
        <v>0.82418478260869554</v>
      </c>
      <c r="V44" s="14">
        <f t="shared" si="12"/>
        <v>82.418478260869549</v>
      </c>
      <c r="W44" s="14">
        <f t="shared" si="13"/>
        <v>87.963425977497707</v>
      </c>
      <c r="X44" s="50">
        <v>42</v>
      </c>
    </row>
    <row r="45" spans="1:24" s="25" customFormat="1">
      <c r="A45" s="50">
        <v>43</v>
      </c>
      <c r="B45" s="40">
        <v>2020210628</v>
      </c>
      <c r="C45" s="40" t="s">
        <v>258</v>
      </c>
      <c r="D45" s="40" t="s">
        <v>266</v>
      </c>
      <c r="E45" s="14">
        <v>98.106249999999989</v>
      </c>
      <c r="F45" s="14">
        <v>1</v>
      </c>
      <c r="G45" s="14">
        <v>0</v>
      </c>
      <c r="H45" s="14">
        <f t="shared" si="7"/>
        <v>99.106249999999989</v>
      </c>
      <c r="I45" s="14">
        <v>0.85304560429775611</v>
      </c>
      <c r="J45" s="14">
        <f t="shared" si="8"/>
        <v>85.304560429775606</v>
      </c>
      <c r="K45" s="14">
        <v>81.761764705882342</v>
      </c>
      <c r="L45" s="14">
        <v>0</v>
      </c>
      <c r="M45" s="14">
        <v>0</v>
      </c>
      <c r="N45" s="14">
        <f t="shared" si="9"/>
        <v>81.761764705882342</v>
      </c>
      <c r="O45" s="14">
        <v>0.89433300625733902</v>
      </c>
      <c r="P45" s="14">
        <f t="shared" si="10"/>
        <v>89.433300625733906</v>
      </c>
      <c r="Q45" s="14">
        <v>100</v>
      </c>
      <c r="R45" s="14">
        <v>0.6</v>
      </c>
      <c r="S45" s="14">
        <v>0</v>
      </c>
      <c r="T45" s="14">
        <f t="shared" si="11"/>
        <v>100.6</v>
      </c>
      <c r="U45" s="14">
        <v>0.82010869565217381</v>
      </c>
      <c r="V45" s="14">
        <f t="shared" si="12"/>
        <v>82.010869565217376</v>
      </c>
      <c r="W45" s="14">
        <f t="shared" si="13"/>
        <v>87.865309480490581</v>
      </c>
      <c r="X45" s="50">
        <v>43</v>
      </c>
    </row>
    <row r="46" spans="1:24" s="25" customFormat="1">
      <c r="A46" s="50">
        <v>44</v>
      </c>
      <c r="B46" s="12">
        <v>2020210530</v>
      </c>
      <c r="C46" s="12" t="s">
        <v>32</v>
      </c>
      <c r="D46" s="40" t="s">
        <v>24</v>
      </c>
      <c r="E46" s="14">
        <v>98.331034482758611</v>
      </c>
      <c r="F46" s="14">
        <v>5.6</v>
      </c>
      <c r="G46" s="14">
        <v>0</v>
      </c>
      <c r="H46" s="14">
        <f t="shared" si="7"/>
        <v>103.93103448275861</v>
      </c>
      <c r="I46" s="14">
        <v>0.8945743796747001</v>
      </c>
      <c r="J46" s="14">
        <f t="shared" si="8"/>
        <v>89.457437967470014</v>
      </c>
      <c r="K46" s="14">
        <v>80.405000000000001</v>
      </c>
      <c r="L46" s="14">
        <v>0</v>
      </c>
      <c r="M46" s="14">
        <v>0</v>
      </c>
      <c r="N46" s="14">
        <f t="shared" si="9"/>
        <v>80.405000000000001</v>
      </c>
      <c r="O46" s="14">
        <v>0.87949233516174175</v>
      </c>
      <c r="P46" s="14">
        <f t="shared" si="10"/>
        <v>87.949233516174175</v>
      </c>
      <c r="Q46" s="14">
        <v>100</v>
      </c>
      <c r="R46" s="14">
        <v>1.1000000000000001</v>
      </c>
      <c r="S46" s="14">
        <v>0</v>
      </c>
      <c r="T46" s="14">
        <f t="shared" si="11"/>
        <v>101.1</v>
      </c>
      <c r="U46" s="14">
        <v>0.82418478260869554</v>
      </c>
      <c r="V46" s="14">
        <f t="shared" si="12"/>
        <v>82.418478260869549</v>
      </c>
      <c r="W46" s="14">
        <f t="shared" si="13"/>
        <v>87.69779888090288</v>
      </c>
      <c r="X46" s="50">
        <v>44</v>
      </c>
    </row>
    <row r="47" spans="1:24" s="25" customFormat="1">
      <c r="A47" s="50">
        <v>45</v>
      </c>
      <c r="B47" s="50">
        <v>2020210610</v>
      </c>
      <c r="C47" s="50" t="s">
        <v>251</v>
      </c>
      <c r="D47" s="40" t="s">
        <v>266</v>
      </c>
      <c r="E47" s="14">
        <v>98.128124999999997</v>
      </c>
      <c r="F47" s="14">
        <v>0</v>
      </c>
      <c r="G47" s="14">
        <v>0</v>
      </c>
      <c r="H47" s="14">
        <f t="shared" si="7"/>
        <v>98.128124999999997</v>
      </c>
      <c r="I47" s="14">
        <v>0.84462650629229485</v>
      </c>
      <c r="J47" s="14">
        <f t="shared" si="8"/>
        <v>84.462650629229486</v>
      </c>
      <c r="K47" s="14">
        <v>81.759999999999991</v>
      </c>
      <c r="L47" s="14">
        <v>0</v>
      </c>
      <c r="M47" s="14">
        <v>0</v>
      </c>
      <c r="N47" s="14">
        <f t="shared" si="9"/>
        <v>81.759999999999991</v>
      </c>
      <c r="O47" s="14">
        <v>0.89431370341177785</v>
      </c>
      <c r="P47" s="14">
        <f t="shared" si="10"/>
        <v>89.431370341177782</v>
      </c>
      <c r="Q47" s="14">
        <v>100</v>
      </c>
      <c r="R47" s="14">
        <v>0</v>
      </c>
      <c r="S47" s="14">
        <v>0</v>
      </c>
      <c r="T47" s="14">
        <f t="shared" si="11"/>
        <v>100</v>
      </c>
      <c r="U47" s="14">
        <v>0.81521739130434778</v>
      </c>
      <c r="V47" s="14">
        <f t="shared" si="12"/>
        <v>81.521739130434781</v>
      </c>
      <c r="W47" s="14">
        <f t="shared" si="13"/>
        <v>87.646663277713827</v>
      </c>
      <c r="X47" s="50">
        <v>45</v>
      </c>
    </row>
    <row r="48" spans="1:24" s="25" customFormat="1">
      <c r="A48" s="50">
        <v>46</v>
      </c>
      <c r="B48" s="40">
        <v>2020210597</v>
      </c>
      <c r="C48" s="40" t="s">
        <v>246</v>
      </c>
      <c r="D48" s="40" t="s">
        <v>266</v>
      </c>
      <c r="E48" s="14">
        <v>98.193749999999994</v>
      </c>
      <c r="F48" s="14">
        <v>1.5</v>
      </c>
      <c r="G48" s="14">
        <v>0</v>
      </c>
      <c r="H48" s="14">
        <f t="shared" si="7"/>
        <v>99.693749999999994</v>
      </c>
      <c r="I48" s="14">
        <v>0.85810244271637182</v>
      </c>
      <c r="J48" s="14">
        <f t="shared" si="8"/>
        <v>85.810244271637188</v>
      </c>
      <c r="K48" s="14">
        <v>80.66</v>
      </c>
      <c r="L48" s="14">
        <v>0</v>
      </c>
      <c r="M48" s="14">
        <v>0</v>
      </c>
      <c r="N48" s="14">
        <f t="shared" si="9"/>
        <v>80.66</v>
      </c>
      <c r="O48" s="14">
        <v>0.88228159634532788</v>
      </c>
      <c r="P48" s="14">
        <f t="shared" si="10"/>
        <v>88.228159634532787</v>
      </c>
      <c r="Q48" s="14">
        <v>100</v>
      </c>
      <c r="R48" s="14">
        <v>0.5</v>
      </c>
      <c r="S48" s="14">
        <v>0</v>
      </c>
      <c r="T48" s="14">
        <f t="shared" si="11"/>
        <v>100.5</v>
      </c>
      <c r="U48" s="14">
        <v>0.81929347826086951</v>
      </c>
      <c r="V48" s="14">
        <f t="shared" si="12"/>
        <v>81.929347826086953</v>
      </c>
      <c r="W48" s="14">
        <f t="shared" si="13"/>
        <v>87.114695381109073</v>
      </c>
      <c r="X48" s="50">
        <v>46</v>
      </c>
    </row>
    <row r="49" spans="1:24" s="25" customFormat="1">
      <c r="A49" s="50">
        <v>47</v>
      </c>
      <c r="B49" s="12">
        <v>2020210543</v>
      </c>
      <c r="C49" s="12" t="s">
        <v>37</v>
      </c>
      <c r="D49" s="40" t="s">
        <v>24</v>
      </c>
      <c r="E49" s="14">
        <v>98.210344827586212</v>
      </c>
      <c r="F49" s="14">
        <v>3.5</v>
      </c>
      <c r="G49" s="14">
        <v>0</v>
      </c>
      <c r="H49" s="14">
        <f t="shared" si="7"/>
        <v>101.71034482758621</v>
      </c>
      <c r="I49" s="14">
        <v>0.87546004986346915</v>
      </c>
      <c r="J49" s="14">
        <f t="shared" si="8"/>
        <v>87.546004986346915</v>
      </c>
      <c r="K49" s="14">
        <v>79.578749999999999</v>
      </c>
      <c r="L49" s="14">
        <v>0</v>
      </c>
      <c r="M49" s="14">
        <v>0</v>
      </c>
      <c r="N49" s="14">
        <f t="shared" si="9"/>
        <v>79.578749999999999</v>
      </c>
      <c r="O49" s="14">
        <v>0.87045458201296511</v>
      </c>
      <c r="P49" s="14">
        <f t="shared" si="10"/>
        <v>87.045458201296512</v>
      </c>
      <c r="Q49" s="14">
        <v>100</v>
      </c>
      <c r="R49" s="14">
        <v>0.5</v>
      </c>
      <c r="S49" s="14">
        <v>0</v>
      </c>
      <c r="T49" s="14">
        <f t="shared" si="11"/>
        <v>100.5</v>
      </c>
      <c r="U49" s="14">
        <v>0.81929347826086951</v>
      </c>
      <c r="V49" s="14">
        <f t="shared" si="12"/>
        <v>81.929347826086953</v>
      </c>
      <c r="W49" s="14">
        <f t="shared" si="13"/>
        <v>86.633956520785631</v>
      </c>
      <c r="X49" s="50">
        <v>47</v>
      </c>
    </row>
    <row r="50" spans="1:24" s="25" customFormat="1">
      <c r="A50" s="50">
        <v>48</v>
      </c>
      <c r="B50" s="12">
        <v>2020210541</v>
      </c>
      <c r="C50" s="12" t="s">
        <v>35</v>
      </c>
      <c r="D50" s="40" t="s">
        <v>24</v>
      </c>
      <c r="E50" s="14">
        <v>95.113793103448273</v>
      </c>
      <c r="F50" s="14">
        <v>0</v>
      </c>
      <c r="G50" s="14">
        <v>0</v>
      </c>
      <c r="H50" s="14">
        <f t="shared" si="7"/>
        <v>95.113793103448273</v>
      </c>
      <c r="I50" s="14">
        <v>0.81868099252047966</v>
      </c>
      <c r="J50" s="14">
        <f t="shared" si="8"/>
        <v>81.868099252047969</v>
      </c>
      <c r="K50" s="14">
        <v>80.883333333333326</v>
      </c>
      <c r="L50" s="14">
        <v>0</v>
      </c>
      <c r="M50" s="14">
        <v>0</v>
      </c>
      <c r="N50" s="14">
        <f t="shared" si="9"/>
        <v>80.883333333333326</v>
      </c>
      <c r="O50" s="14">
        <v>0.88472447868912218</v>
      </c>
      <c r="P50" s="14">
        <f t="shared" si="10"/>
        <v>88.472447868912212</v>
      </c>
      <c r="Q50" s="14">
        <v>100</v>
      </c>
      <c r="R50" s="14">
        <v>0.5</v>
      </c>
      <c r="S50" s="14">
        <v>0</v>
      </c>
      <c r="T50" s="14">
        <f t="shared" si="11"/>
        <v>100.5</v>
      </c>
      <c r="U50" s="14">
        <v>0.81929347826086951</v>
      </c>
      <c r="V50" s="14">
        <f t="shared" si="12"/>
        <v>81.929347826086953</v>
      </c>
      <c r="W50" s="14">
        <f t="shared" si="13"/>
        <v>86.497268141256825</v>
      </c>
      <c r="X50" s="50">
        <v>48</v>
      </c>
    </row>
    <row r="51" spans="1:24" s="25" customFormat="1">
      <c r="A51" s="50">
        <v>49</v>
      </c>
      <c r="B51" s="40">
        <v>2020210605</v>
      </c>
      <c r="C51" s="40" t="s">
        <v>264</v>
      </c>
      <c r="D51" s="40" t="s">
        <v>266</v>
      </c>
      <c r="E51" s="14">
        <v>98.128124999999997</v>
      </c>
      <c r="F51" s="14">
        <v>3</v>
      </c>
      <c r="G51" s="14">
        <v>-15</v>
      </c>
      <c r="H51" s="14">
        <f t="shared" si="7"/>
        <v>86.128124999999997</v>
      </c>
      <c r="I51" s="14">
        <v>0.74133789178439979</v>
      </c>
      <c r="J51" s="14">
        <f t="shared" si="8"/>
        <v>74.133789178439983</v>
      </c>
      <c r="K51" s="14">
        <v>82.541666666666657</v>
      </c>
      <c r="L51" s="14">
        <v>0</v>
      </c>
      <c r="M51" s="14">
        <v>0</v>
      </c>
      <c r="N51" s="14">
        <f t="shared" si="9"/>
        <v>82.541666666666657</v>
      </c>
      <c r="O51" s="14">
        <v>0.90286379161505825</v>
      </c>
      <c r="P51" s="14">
        <f t="shared" si="10"/>
        <v>90.28637916150582</v>
      </c>
      <c r="Q51" s="14">
        <v>100</v>
      </c>
      <c r="R51" s="14">
        <v>0</v>
      </c>
      <c r="S51" s="14">
        <v>0</v>
      </c>
      <c r="T51" s="14">
        <f t="shared" si="11"/>
        <v>100</v>
      </c>
      <c r="U51" s="14">
        <v>0.81521739130434778</v>
      </c>
      <c r="V51" s="14">
        <f t="shared" si="12"/>
        <v>81.521739130434781</v>
      </c>
      <c r="W51" s="14">
        <f t="shared" si="13"/>
        <v>86.179397161785545</v>
      </c>
      <c r="X51" s="50">
        <v>49</v>
      </c>
    </row>
    <row r="52" spans="1:24" s="25" customFormat="1">
      <c r="A52" s="50">
        <v>50</v>
      </c>
      <c r="B52" s="12">
        <v>2020210509</v>
      </c>
      <c r="C52" s="12" t="s">
        <v>23</v>
      </c>
      <c r="D52" s="40" t="s">
        <v>24</v>
      </c>
      <c r="E52" s="14">
        <v>98.258620689655174</v>
      </c>
      <c r="F52" s="14">
        <v>4.5</v>
      </c>
      <c r="G52" s="14">
        <v>0</v>
      </c>
      <c r="H52" s="14">
        <f t="shared" si="7"/>
        <v>102.75862068965517</v>
      </c>
      <c r="I52" s="14">
        <v>0.88448296331473353</v>
      </c>
      <c r="J52" s="14">
        <f t="shared" si="8"/>
        <v>88.448296331473358</v>
      </c>
      <c r="K52" s="14">
        <v>78.237647058823555</v>
      </c>
      <c r="L52" s="14">
        <v>0</v>
      </c>
      <c r="M52" s="14">
        <v>0</v>
      </c>
      <c r="N52" s="14">
        <f t="shared" si="9"/>
        <v>78.237647058823555</v>
      </c>
      <c r="O52" s="14">
        <v>0.85578522367172327</v>
      </c>
      <c r="P52" s="14">
        <f t="shared" si="10"/>
        <v>85.578522367172326</v>
      </c>
      <c r="Q52" s="14">
        <v>100</v>
      </c>
      <c r="R52" s="14">
        <v>3.3333333333333335</v>
      </c>
      <c r="S52" s="14">
        <v>0</v>
      </c>
      <c r="T52" s="14">
        <f t="shared" si="11"/>
        <v>103.33333333333333</v>
      </c>
      <c r="U52" s="14">
        <v>0.84239130434782605</v>
      </c>
      <c r="V52" s="14">
        <f t="shared" si="12"/>
        <v>84.239130434782609</v>
      </c>
      <c r="W52" s="14">
        <f t="shared" si="13"/>
        <v>86.018537966793559</v>
      </c>
      <c r="X52" s="50">
        <v>50</v>
      </c>
    </row>
    <row r="53" spans="1:24" s="25" customFormat="1">
      <c r="A53" s="50">
        <v>51</v>
      </c>
      <c r="B53" s="50">
        <v>2020210620</v>
      </c>
      <c r="C53" s="50" t="s">
        <v>257</v>
      </c>
      <c r="D53" s="40" t="s">
        <v>266</v>
      </c>
      <c r="E53" s="14">
        <v>98.106249999999989</v>
      </c>
      <c r="F53" s="14">
        <v>0</v>
      </c>
      <c r="G53" s="14">
        <v>0</v>
      </c>
      <c r="H53" s="14">
        <f t="shared" si="7"/>
        <v>98.106249999999989</v>
      </c>
      <c r="I53" s="14">
        <v>0.84443821975543143</v>
      </c>
      <c r="J53" s="14">
        <f t="shared" si="8"/>
        <v>84.443821975543145</v>
      </c>
      <c r="K53" s="14">
        <v>79.466666666666669</v>
      </c>
      <c r="L53" s="14">
        <v>0</v>
      </c>
      <c r="M53" s="14">
        <v>0</v>
      </c>
      <c r="N53" s="14">
        <f t="shared" si="9"/>
        <v>79.466666666666669</v>
      </c>
      <c r="O53" s="14">
        <v>0.86922858322475482</v>
      </c>
      <c r="P53" s="14">
        <f t="shared" si="10"/>
        <v>86.922858322475477</v>
      </c>
      <c r="Q53" s="14">
        <v>100</v>
      </c>
      <c r="R53" s="14">
        <v>0.6</v>
      </c>
      <c r="S53" s="14">
        <v>0</v>
      </c>
      <c r="T53" s="14">
        <f t="shared" si="11"/>
        <v>100.6</v>
      </c>
      <c r="U53" s="14">
        <v>0.82010869565217381</v>
      </c>
      <c r="V53" s="14">
        <f t="shared" si="12"/>
        <v>82.010869565217376</v>
      </c>
      <c r="W53" s="14">
        <f t="shared" si="13"/>
        <v>85.935852177363202</v>
      </c>
      <c r="X53" s="50">
        <v>51</v>
      </c>
    </row>
    <row r="54" spans="1:24" s="25" customFormat="1">
      <c r="A54" s="50">
        <v>52</v>
      </c>
      <c r="B54" s="12">
        <v>2020210561</v>
      </c>
      <c r="C54" s="12" t="s">
        <v>40</v>
      </c>
      <c r="D54" s="40" t="s">
        <v>24</v>
      </c>
      <c r="E54" s="14">
        <v>98.234482758620686</v>
      </c>
      <c r="F54" s="14">
        <v>0.5</v>
      </c>
      <c r="G54" s="14">
        <v>0</v>
      </c>
      <c r="H54" s="14">
        <f t="shared" si="7"/>
        <v>98.734482758620686</v>
      </c>
      <c r="I54" s="14">
        <v>0.84984566069096523</v>
      </c>
      <c r="J54" s="14">
        <f t="shared" si="8"/>
        <v>84.98456606909653</v>
      </c>
      <c r="K54" s="14">
        <v>79.200840336134448</v>
      </c>
      <c r="L54" s="14">
        <v>0</v>
      </c>
      <c r="M54" s="14">
        <v>0</v>
      </c>
      <c r="N54" s="14">
        <f t="shared" si="9"/>
        <v>79.200840336134448</v>
      </c>
      <c r="O54" s="14">
        <v>0.86632090061562284</v>
      </c>
      <c r="P54" s="14">
        <f t="shared" si="10"/>
        <v>86.63209006156228</v>
      </c>
      <c r="Q54" s="14">
        <v>100</v>
      </c>
      <c r="R54" s="14">
        <v>0.5</v>
      </c>
      <c r="S54" s="14">
        <v>0</v>
      </c>
      <c r="T54" s="14">
        <f t="shared" si="11"/>
        <v>100.5</v>
      </c>
      <c r="U54" s="14">
        <v>0.81929347826086951</v>
      </c>
      <c r="V54" s="14">
        <f t="shared" si="12"/>
        <v>81.929347826086953</v>
      </c>
      <c r="W54" s="14">
        <f t="shared" si="13"/>
        <v>85.832311039521585</v>
      </c>
      <c r="X54" s="50">
        <v>52</v>
      </c>
    </row>
    <row r="55" spans="1:24" s="25" customFormat="1">
      <c r="A55" s="50">
        <v>53</v>
      </c>
      <c r="B55" s="40">
        <v>2020210580</v>
      </c>
      <c r="C55" s="40" t="s">
        <v>51</v>
      </c>
      <c r="D55" s="40" t="s">
        <v>24</v>
      </c>
      <c r="E55" s="14">
        <v>98.258620689655174</v>
      </c>
      <c r="F55" s="14">
        <v>0</v>
      </c>
      <c r="G55" s="14">
        <v>0</v>
      </c>
      <c r="H55" s="14">
        <f t="shared" si="7"/>
        <v>98.258620689655174</v>
      </c>
      <c r="I55" s="14">
        <v>0.84574973287427291</v>
      </c>
      <c r="J55" s="14">
        <f t="shared" si="8"/>
        <v>84.574973287427298</v>
      </c>
      <c r="K55" s="14">
        <v>78.731250000000003</v>
      </c>
      <c r="L55" s="14">
        <v>0</v>
      </c>
      <c r="M55" s="14">
        <v>0</v>
      </c>
      <c r="N55" s="14">
        <f t="shared" si="9"/>
        <v>78.731250000000003</v>
      </c>
      <c r="O55" s="14">
        <v>0.86118439043222295</v>
      </c>
      <c r="P55" s="14">
        <f t="shared" si="10"/>
        <v>86.118439043222295</v>
      </c>
      <c r="Q55" s="14">
        <v>100</v>
      </c>
      <c r="R55" s="14">
        <v>0.5</v>
      </c>
      <c r="S55" s="14">
        <v>0</v>
      </c>
      <c r="T55" s="14">
        <f t="shared" si="11"/>
        <v>100.5</v>
      </c>
      <c r="U55" s="14">
        <v>0.81929347826086951</v>
      </c>
      <c r="V55" s="14">
        <f t="shared" si="12"/>
        <v>81.929347826086953</v>
      </c>
      <c r="W55" s="14">
        <f t="shared" si="13"/>
        <v>85.39083677034975</v>
      </c>
      <c r="X55" s="50">
        <v>53</v>
      </c>
    </row>
    <row r="56" spans="1:24" s="25" customFormat="1">
      <c r="A56" s="50">
        <v>54</v>
      </c>
      <c r="B56" s="40">
        <v>2020210581</v>
      </c>
      <c r="C56" s="40" t="s">
        <v>52</v>
      </c>
      <c r="D56" s="40" t="s">
        <v>24</v>
      </c>
      <c r="E56" s="14">
        <v>98.186206896551724</v>
      </c>
      <c r="F56" s="14">
        <v>0</v>
      </c>
      <c r="G56" s="14">
        <v>0</v>
      </c>
      <c r="H56" s="14">
        <f t="shared" si="7"/>
        <v>98.186206896551724</v>
      </c>
      <c r="I56" s="14">
        <v>0.84512643951086308</v>
      </c>
      <c r="J56" s="14">
        <f t="shared" si="8"/>
        <v>84.512643951086304</v>
      </c>
      <c r="K56" s="14">
        <v>77.949999999999989</v>
      </c>
      <c r="L56" s="14">
        <v>0</v>
      </c>
      <c r="M56" s="14">
        <v>0</v>
      </c>
      <c r="N56" s="14">
        <f t="shared" si="9"/>
        <v>77.949999999999989</v>
      </c>
      <c r="O56" s="14">
        <v>0.85263885984525545</v>
      </c>
      <c r="P56" s="14">
        <f t="shared" si="10"/>
        <v>85.263885984525544</v>
      </c>
      <c r="Q56" s="14">
        <v>100</v>
      </c>
      <c r="R56" s="14">
        <v>0</v>
      </c>
      <c r="S56" s="14">
        <v>0</v>
      </c>
      <c r="T56" s="14">
        <f t="shared" si="11"/>
        <v>100</v>
      </c>
      <c r="U56" s="14">
        <v>0.81521739130434778</v>
      </c>
      <c r="V56" s="14">
        <f t="shared" si="12"/>
        <v>81.521739130434781</v>
      </c>
      <c r="W56" s="14">
        <f t="shared" si="13"/>
        <v>84.739422892428621</v>
      </c>
      <c r="X56" s="50">
        <v>54</v>
      </c>
    </row>
    <row r="57" spans="1:24" s="25" customFormat="1">
      <c r="A57" s="50">
        <v>55</v>
      </c>
      <c r="B57" s="12">
        <v>2020210532</v>
      </c>
      <c r="C57" s="12" t="s">
        <v>34</v>
      </c>
      <c r="D57" s="40" t="s">
        <v>24</v>
      </c>
      <c r="E57" s="14">
        <v>98.210344827586212</v>
      </c>
      <c r="F57" s="14">
        <v>7</v>
      </c>
      <c r="G57" s="14">
        <v>0</v>
      </c>
      <c r="H57" s="14">
        <f t="shared" si="7"/>
        <v>105.21034482758621</v>
      </c>
      <c r="I57" s="14">
        <v>0.9055858957616052</v>
      </c>
      <c r="J57" s="14">
        <f t="shared" si="8"/>
        <v>90.558589576160514</v>
      </c>
      <c r="K57" s="14">
        <v>76.129411764705878</v>
      </c>
      <c r="L57" s="14">
        <v>0</v>
      </c>
      <c r="M57" s="14">
        <v>0</v>
      </c>
      <c r="N57" s="14">
        <f t="shared" si="9"/>
        <v>76.129411764705878</v>
      </c>
      <c r="O57" s="14">
        <v>0.83272475750800257</v>
      </c>
      <c r="P57" s="14">
        <f t="shared" si="10"/>
        <v>83.272475750800254</v>
      </c>
      <c r="Q57" s="14">
        <v>100</v>
      </c>
      <c r="R57" s="14">
        <v>1.1000000000000001</v>
      </c>
      <c r="S57" s="14">
        <v>0</v>
      </c>
      <c r="T57" s="14">
        <f t="shared" si="11"/>
        <v>101.1</v>
      </c>
      <c r="U57" s="14">
        <v>0.82418478260869554</v>
      </c>
      <c r="V57" s="14">
        <f t="shared" si="12"/>
        <v>82.418478260869549</v>
      </c>
      <c r="W57" s="14">
        <f t="shared" si="13"/>
        <v>84.644298766879231</v>
      </c>
      <c r="X57" s="50">
        <v>55</v>
      </c>
    </row>
    <row r="58" spans="1:24" s="25" customFormat="1">
      <c r="A58" s="50">
        <v>56</v>
      </c>
      <c r="B58" s="40">
        <v>2020210626</v>
      </c>
      <c r="C58" s="40" t="s">
        <v>262</v>
      </c>
      <c r="D58" s="40" t="s">
        <v>266</v>
      </c>
      <c r="E58" s="14">
        <v>98.040624999999991</v>
      </c>
      <c r="F58" s="14">
        <v>1.5</v>
      </c>
      <c r="G58" s="14">
        <v>0</v>
      </c>
      <c r="H58" s="14">
        <f t="shared" si="7"/>
        <v>99.540624999999991</v>
      </c>
      <c r="I58" s="14">
        <v>0.85678443695832829</v>
      </c>
      <c r="J58" s="14">
        <f t="shared" si="8"/>
        <v>85.678443695832826</v>
      </c>
      <c r="K58" s="14">
        <v>74.784210526315789</v>
      </c>
      <c r="L58" s="14">
        <v>0</v>
      </c>
      <c r="M58" s="14">
        <v>0</v>
      </c>
      <c r="N58" s="14">
        <f t="shared" si="9"/>
        <v>74.784210526315789</v>
      </c>
      <c r="O58" s="14">
        <v>0.81801057084779283</v>
      </c>
      <c r="P58" s="14">
        <f t="shared" si="10"/>
        <v>81.801057084779288</v>
      </c>
      <c r="Q58" s="14">
        <v>100</v>
      </c>
      <c r="R58" s="14">
        <v>0</v>
      </c>
      <c r="S58" s="14">
        <v>0</v>
      </c>
      <c r="T58" s="14">
        <f t="shared" si="11"/>
        <v>100</v>
      </c>
      <c r="U58" s="14">
        <v>0.81521739130434778</v>
      </c>
      <c r="V58" s="14">
        <f t="shared" si="12"/>
        <v>81.521739130434781</v>
      </c>
      <c r="W58" s="14">
        <f t="shared" si="13"/>
        <v>82.548602611555552</v>
      </c>
      <c r="X58" s="50">
        <v>56</v>
      </c>
    </row>
  </sheetData>
  <autoFilter ref="A2:X2" xr:uid="{B630F457-FCA5-4ED8-A701-45FB14AE5ABE}">
    <sortState xmlns:xlrd2="http://schemas.microsoft.com/office/spreadsheetml/2017/richdata2" ref="A4:X58">
      <sortCondition descending="1" ref="W2"/>
    </sortState>
  </autoFilter>
  <mergeCells count="9">
    <mergeCell ref="A1:A2"/>
    <mergeCell ref="W1:W2"/>
    <mergeCell ref="X1:X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9929-E99A-49A3-A490-D2497B82107D}">
  <dimension ref="A1:X37"/>
  <sheetViews>
    <sheetView topLeftCell="A13" workbookViewId="0">
      <selection activeCell="A31" sqref="A31:XFD31"/>
    </sheetView>
  </sheetViews>
  <sheetFormatPr defaultColWidth="9" defaultRowHeight="14.25"/>
  <cols>
    <col min="2" max="2" width="19.75" customWidth="1"/>
    <col min="3" max="3" width="23.5" customWidth="1"/>
    <col min="4" max="4" width="15.625" customWidth="1"/>
    <col min="5" max="5" width="15.5" customWidth="1"/>
    <col min="6" max="7" width="13.125" bestFit="1" customWidth="1"/>
    <col min="8" max="8" width="14.875" customWidth="1"/>
    <col min="9" max="9" width="18" customWidth="1"/>
    <col min="10" max="10" width="14.375" customWidth="1"/>
    <col min="11" max="12" width="13.625" customWidth="1"/>
    <col min="13" max="13" width="12.125" bestFit="1" customWidth="1"/>
    <col min="14" max="14" width="18.875" customWidth="1"/>
    <col min="15" max="15" width="14.625" customWidth="1"/>
    <col min="16" max="16" width="15.375" customWidth="1"/>
    <col min="17" max="17" width="14.25" bestFit="1" customWidth="1"/>
    <col min="18" max="18" width="11.75" customWidth="1"/>
    <col min="19" max="19" width="12.125" bestFit="1" customWidth="1"/>
    <col min="20" max="20" width="13.125" customWidth="1"/>
    <col min="21" max="21" width="19.875" customWidth="1"/>
    <col min="22" max="22" width="13.375" customWidth="1"/>
    <col min="23" max="23" width="13.125" bestFit="1" customWidth="1"/>
  </cols>
  <sheetData>
    <row r="1" spans="1:24" s="1" customFormat="1" ht="18.75">
      <c r="A1" s="107" t="s">
        <v>177</v>
      </c>
      <c r="B1" s="108" t="s">
        <v>0</v>
      </c>
      <c r="C1" s="109" t="s">
        <v>1</v>
      </c>
      <c r="D1" s="109" t="s">
        <v>178</v>
      </c>
      <c r="E1" s="104" t="s">
        <v>2</v>
      </c>
      <c r="F1" s="105"/>
      <c r="G1" s="105"/>
      <c r="H1" s="105"/>
      <c r="I1" s="105"/>
      <c r="J1" s="106"/>
      <c r="K1" s="110" t="s">
        <v>3</v>
      </c>
      <c r="L1" s="110"/>
      <c r="M1" s="110"/>
      <c r="N1" s="110"/>
      <c r="O1" s="110"/>
      <c r="P1" s="110"/>
      <c r="Q1" s="104" t="s">
        <v>4</v>
      </c>
      <c r="R1" s="105"/>
      <c r="S1" s="105"/>
      <c r="T1" s="105"/>
      <c r="U1" s="105"/>
      <c r="V1" s="106"/>
      <c r="W1" s="101" t="s">
        <v>5</v>
      </c>
      <c r="X1" s="103" t="s">
        <v>6</v>
      </c>
    </row>
    <row r="2" spans="1:24" s="1" customFormat="1" ht="25.5">
      <c r="A2" s="107"/>
      <c r="B2" s="108"/>
      <c r="C2" s="109"/>
      <c r="D2" s="109"/>
      <c r="E2" s="53" t="s">
        <v>7</v>
      </c>
      <c r="F2" s="54" t="s">
        <v>8</v>
      </c>
      <c r="G2" s="55" t="s">
        <v>9</v>
      </c>
      <c r="H2" s="56" t="s">
        <v>10</v>
      </c>
      <c r="I2" s="53" t="s">
        <v>11</v>
      </c>
      <c r="J2" s="57" t="s">
        <v>12</v>
      </c>
      <c r="K2" s="58" t="s">
        <v>13</v>
      </c>
      <c r="L2" s="59" t="s">
        <v>14</v>
      </c>
      <c r="M2" s="60" t="s">
        <v>15</v>
      </c>
      <c r="N2" s="60" t="s">
        <v>16</v>
      </c>
      <c r="O2" s="53" t="s">
        <v>17</v>
      </c>
      <c r="P2" s="61" t="s">
        <v>18</v>
      </c>
      <c r="Q2" s="62" t="s">
        <v>19</v>
      </c>
      <c r="R2" s="63" t="s">
        <v>8</v>
      </c>
      <c r="S2" s="60" t="s">
        <v>15</v>
      </c>
      <c r="T2" s="60" t="s">
        <v>20</v>
      </c>
      <c r="U2" s="53" t="s">
        <v>21</v>
      </c>
      <c r="V2" s="64" t="s">
        <v>22</v>
      </c>
      <c r="W2" s="102"/>
      <c r="X2" s="103"/>
    </row>
    <row r="3" spans="1:24" s="1" customFormat="1">
      <c r="A3" s="65">
        <v>1</v>
      </c>
      <c r="B3" s="66">
        <v>2020215368</v>
      </c>
      <c r="C3" s="66" t="s">
        <v>172</v>
      </c>
      <c r="D3" s="65" t="s">
        <v>143</v>
      </c>
      <c r="E3" s="67">
        <v>98.149999999999991</v>
      </c>
      <c r="F3" s="68">
        <v>11.3</v>
      </c>
      <c r="G3" s="68">
        <v>0</v>
      </c>
      <c r="H3" s="67">
        <v>109.44999999999999</v>
      </c>
      <c r="I3" s="67">
        <v>0.96182786840226286</v>
      </c>
      <c r="J3" s="67">
        <f t="shared" ref="J3:J37" si="0">I3*100</f>
        <v>96.182786840226285</v>
      </c>
      <c r="K3" s="67">
        <v>89.024999999999991</v>
      </c>
      <c r="L3" s="67">
        <v>0.60576923076923084</v>
      </c>
      <c r="M3" s="68">
        <v>0</v>
      </c>
      <c r="N3" s="69">
        <f t="shared" ref="N3:N30" si="1">K3+L3+M3</f>
        <v>89.630769230769218</v>
      </c>
      <c r="O3" s="68">
        <v>1</v>
      </c>
      <c r="P3" s="68">
        <f t="shared" ref="P3:P37" si="2">O3*100</f>
        <v>100</v>
      </c>
      <c r="Q3" s="68">
        <v>100</v>
      </c>
      <c r="R3" s="68">
        <v>0.5</v>
      </c>
      <c r="S3" s="68">
        <v>0</v>
      </c>
      <c r="T3" s="68">
        <f t="shared" ref="T3:T30" si="3">Q3+R3</f>
        <v>100.5</v>
      </c>
      <c r="U3" s="68">
        <v>0.9276923076923077</v>
      </c>
      <c r="V3" s="68">
        <f t="shared" ref="V3:V37" si="4">U3*100</f>
        <v>92.769230769230774</v>
      </c>
      <c r="W3" s="68">
        <f t="shared" ref="W3:W37" si="5">J3*0.2+P3*0.7+V3*0.1</f>
        <v>98.513480444968337</v>
      </c>
      <c r="X3" s="65">
        <v>1</v>
      </c>
    </row>
    <row r="4" spans="1:24" s="1" customFormat="1">
      <c r="A4" s="65">
        <v>2</v>
      </c>
      <c r="B4" s="66">
        <v>2020215374</v>
      </c>
      <c r="C4" s="66" t="s">
        <v>174</v>
      </c>
      <c r="D4" s="65" t="s">
        <v>143</v>
      </c>
      <c r="E4" s="67">
        <v>98.0625</v>
      </c>
      <c r="F4" s="68">
        <v>8</v>
      </c>
      <c r="G4" s="68">
        <v>0</v>
      </c>
      <c r="H4" s="67">
        <v>106.0625</v>
      </c>
      <c r="I4" s="67">
        <v>0.93205909814906363</v>
      </c>
      <c r="J4" s="67">
        <f t="shared" si="0"/>
        <v>93.205909814906363</v>
      </c>
      <c r="K4" s="67">
        <v>89.087499999999991</v>
      </c>
      <c r="L4" s="67">
        <v>0</v>
      </c>
      <c r="M4" s="68">
        <v>0</v>
      </c>
      <c r="N4" s="68">
        <f t="shared" si="1"/>
        <v>89.087499999999991</v>
      </c>
      <c r="O4" s="68">
        <v>0.99393880878819096</v>
      </c>
      <c r="P4" s="68">
        <f t="shared" si="2"/>
        <v>99.39388087881909</v>
      </c>
      <c r="Q4" s="68">
        <v>100</v>
      </c>
      <c r="R4" s="68">
        <v>0.5</v>
      </c>
      <c r="S4" s="68">
        <v>0</v>
      </c>
      <c r="T4" s="68">
        <f t="shared" si="3"/>
        <v>100.5</v>
      </c>
      <c r="U4" s="68">
        <v>0.9276923076923077</v>
      </c>
      <c r="V4" s="68">
        <f t="shared" si="4"/>
        <v>92.769230769230774</v>
      </c>
      <c r="W4" s="68">
        <f t="shared" si="5"/>
        <v>97.493821655077724</v>
      </c>
      <c r="X4" s="65">
        <v>2</v>
      </c>
    </row>
    <row r="5" spans="1:24" s="1" customFormat="1">
      <c r="A5" s="65">
        <v>3</v>
      </c>
      <c r="B5" s="66">
        <v>2020215313</v>
      </c>
      <c r="C5" s="66" t="s">
        <v>149</v>
      </c>
      <c r="D5" s="65" t="s">
        <v>143</v>
      </c>
      <c r="E5" s="67">
        <v>98.28125</v>
      </c>
      <c r="F5" s="68">
        <v>10.5</v>
      </c>
      <c r="G5" s="68">
        <v>0</v>
      </c>
      <c r="H5" s="67">
        <v>108.78125</v>
      </c>
      <c r="I5" s="67">
        <v>0.95595100785412213</v>
      </c>
      <c r="J5" s="67">
        <f t="shared" si="0"/>
        <v>95.595100785412214</v>
      </c>
      <c r="K5" s="67">
        <v>88.456249999999997</v>
      </c>
      <c r="L5" s="67">
        <v>0</v>
      </c>
      <c r="M5" s="68">
        <v>0</v>
      </c>
      <c r="N5" s="68">
        <f t="shared" si="1"/>
        <v>88.456249999999997</v>
      </c>
      <c r="O5" s="68">
        <v>0.98689602643323049</v>
      </c>
      <c r="P5" s="68">
        <f t="shared" si="2"/>
        <v>98.689602643323042</v>
      </c>
      <c r="Q5" s="68">
        <v>100</v>
      </c>
      <c r="R5" s="68">
        <v>0.5</v>
      </c>
      <c r="S5" s="68">
        <v>0</v>
      </c>
      <c r="T5" s="68">
        <f t="shared" si="3"/>
        <v>100.5</v>
      </c>
      <c r="U5" s="68">
        <v>0.9276923076923077</v>
      </c>
      <c r="V5" s="68">
        <f t="shared" si="4"/>
        <v>92.769230769230774</v>
      </c>
      <c r="W5" s="68">
        <f t="shared" si="5"/>
        <v>97.478665084331652</v>
      </c>
      <c r="X5" s="65">
        <v>3</v>
      </c>
    </row>
    <row r="6" spans="1:24" s="1" customFormat="1">
      <c r="A6" s="65">
        <v>4</v>
      </c>
      <c r="B6" s="66">
        <v>2020215367</v>
      </c>
      <c r="C6" s="66" t="s">
        <v>171</v>
      </c>
      <c r="D6" s="65" t="s">
        <v>143</v>
      </c>
      <c r="E6" s="67">
        <v>98.040624999999991</v>
      </c>
      <c r="F6" s="68">
        <v>4.5999999999999996</v>
      </c>
      <c r="G6" s="68">
        <v>0</v>
      </c>
      <c r="H6" s="67">
        <v>102.64062499999999</v>
      </c>
      <c r="I6" s="67">
        <v>0.90198824627890373</v>
      </c>
      <c r="J6" s="67">
        <f t="shared" si="0"/>
        <v>90.198824627890374</v>
      </c>
      <c r="K6" s="67">
        <v>86.916176470588184</v>
      </c>
      <c r="L6" s="67">
        <v>2.5</v>
      </c>
      <c r="M6" s="68">
        <v>0</v>
      </c>
      <c r="N6" s="68">
        <f t="shared" si="1"/>
        <v>89.416176470588184</v>
      </c>
      <c r="O6" s="68">
        <v>0.99760581369519963</v>
      </c>
      <c r="P6" s="68">
        <f t="shared" si="2"/>
        <v>99.760581369519969</v>
      </c>
      <c r="Q6" s="68">
        <v>100</v>
      </c>
      <c r="R6" s="68">
        <v>0.5</v>
      </c>
      <c r="S6" s="68">
        <v>0</v>
      </c>
      <c r="T6" s="68">
        <f t="shared" si="3"/>
        <v>100.5</v>
      </c>
      <c r="U6" s="68">
        <v>0.9276923076923077</v>
      </c>
      <c r="V6" s="68">
        <f t="shared" si="4"/>
        <v>92.769230769230774</v>
      </c>
      <c r="W6" s="68">
        <f t="shared" si="5"/>
        <v>97.149094961165133</v>
      </c>
      <c r="X6" s="65">
        <v>4</v>
      </c>
    </row>
    <row r="7" spans="1:24" s="1" customFormat="1">
      <c r="A7" s="65">
        <v>5</v>
      </c>
      <c r="B7" s="66">
        <v>2020215343</v>
      </c>
      <c r="C7" s="66" t="s">
        <v>159</v>
      </c>
      <c r="D7" s="65" t="s">
        <v>143</v>
      </c>
      <c r="E7" s="67">
        <v>98.084374999999994</v>
      </c>
      <c r="F7" s="68">
        <v>2.5</v>
      </c>
      <c r="G7" s="68">
        <v>0</v>
      </c>
      <c r="H7" s="67">
        <v>100.58437499999999</v>
      </c>
      <c r="I7" s="67">
        <v>0.88391827319162963</v>
      </c>
      <c r="J7" s="67">
        <f t="shared" si="0"/>
        <v>88.391827319162957</v>
      </c>
      <c r="K7" s="67">
        <v>86.133749999999992</v>
      </c>
      <c r="L7" s="67">
        <v>3.3</v>
      </c>
      <c r="M7" s="68">
        <v>0</v>
      </c>
      <c r="N7" s="68">
        <f t="shared" si="1"/>
        <v>89.433749999999989</v>
      </c>
      <c r="O7" s="68">
        <v>0.99780187950566424</v>
      </c>
      <c r="P7" s="68">
        <f t="shared" si="2"/>
        <v>99.780187950566429</v>
      </c>
      <c r="Q7" s="68">
        <v>100</v>
      </c>
      <c r="R7" s="68">
        <v>0.5</v>
      </c>
      <c r="S7" s="68">
        <v>0</v>
      </c>
      <c r="T7" s="68">
        <f t="shared" si="3"/>
        <v>100.5</v>
      </c>
      <c r="U7" s="68">
        <v>0.9276923076923077</v>
      </c>
      <c r="V7" s="68">
        <f t="shared" si="4"/>
        <v>92.769230769230774</v>
      </c>
      <c r="W7" s="68">
        <f t="shared" si="5"/>
        <v>96.801420106152165</v>
      </c>
      <c r="X7" s="65">
        <v>5</v>
      </c>
    </row>
    <row r="8" spans="1:24" s="1" customFormat="1">
      <c r="A8" s="65">
        <v>6</v>
      </c>
      <c r="B8" s="66">
        <v>2020215344</v>
      </c>
      <c r="C8" s="66" t="s">
        <v>160</v>
      </c>
      <c r="D8" s="65" t="s">
        <v>143</v>
      </c>
      <c r="E8" s="67">
        <v>98.084374999999994</v>
      </c>
      <c r="F8" s="68">
        <v>6</v>
      </c>
      <c r="G8" s="68">
        <v>0</v>
      </c>
      <c r="H8" s="67">
        <v>104.08437499999999</v>
      </c>
      <c r="I8" s="67">
        <v>0.91467567419124518</v>
      </c>
      <c r="J8" s="67">
        <f t="shared" si="0"/>
        <v>91.467567419124521</v>
      </c>
      <c r="K8" s="67">
        <v>87.926249999999996</v>
      </c>
      <c r="L8" s="67">
        <v>0</v>
      </c>
      <c r="M8" s="68">
        <v>0</v>
      </c>
      <c r="N8" s="68">
        <f t="shared" si="1"/>
        <v>87.926249999999996</v>
      </c>
      <c r="O8" s="68">
        <v>0.98098287847579824</v>
      </c>
      <c r="P8" s="68">
        <f t="shared" si="2"/>
        <v>98.098287847579826</v>
      </c>
      <c r="Q8" s="68">
        <v>100</v>
      </c>
      <c r="R8" s="68">
        <v>0.5</v>
      </c>
      <c r="S8" s="68">
        <v>0</v>
      </c>
      <c r="T8" s="68">
        <f t="shared" si="3"/>
        <v>100.5</v>
      </c>
      <c r="U8" s="68">
        <v>0.9276923076923077</v>
      </c>
      <c r="V8" s="68">
        <f t="shared" si="4"/>
        <v>92.769230769230774</v>
      </c>
      <c r="W8" s="68">
        <f t="shared" si="5"/>
        <v>96.239238054053871</v>
      </c>
      <c r="X8" s="65">
        <v>6</v>
      </c>
    </row>
    <row r="9" spans="1:24" s="1" customFormat="1">
      <c r="A9" s="65">
        <v>7</v>
      </c>
      <c r="B9" s="66">
        <v>2020215354</v>
      </c>
      <c r="C9" s="66" t="s">
        <v>165</v>
      </c>
      <c r="D9" s="65" t="s">
        <v>143</v>
      </c>
      <c r="E9" s="67">
        <v>95.0625</v>
      </c>
      <c r="F9" s="68">
        <v>3.5</v>
      </c>
      <c r="G9" s="68">
        <v>0</v>
      </c>
      <c r="H9" s="67">
        <v>98.5625</v>
      </c>
      <c r="I9" s="67">
        <v>0.86615038172131609</v>
      </c>
      <c r="J9" s="67">
        <f t="shared" si="0"/>
        <v>86.615038172131605</v>
      </c>
      <c r="K9" s="67">
        <v>88.536764705882376</v>
      </c>
      <c r="L9" s="67">
        <v>0</v>
      </c>
      <c r="M9" s="68">
        <v>0</v>
      </c>
      <c r="N9" s="68">
        <f t="shared" si="1"/>
        <v>88.536764705882376</v>
      </c>
      <c r="O9" s="68">
        <v>0.98779431958159203</v>
      </c>
      <c r="P9" s="68">
        <f t="shared" si="2"/>
        <v>98.779431958159208</v>
      </c>
      <c r="Q9" s="68">
        <v>100</v>
      </c>
      <c r="R9" s="68">
        <v>0.5</v>
      </c>
      <c r="S9" s="68">
        <v>0</v>
      </c>
      <c r="T9" s="68">
        <f t="shared" si="3"/>
        <v>100.5</v>
      </c>
      <c r="U9" s="68">
        <v>0.9276923076923077</v>
      </c>
      <c r="V9" s="68">
        <f t="shared" si="4"/>
        <v>92.769230769230774</v>
      </c>
      <c r="W9" s="68">
        <f t="shared" si="5"/>
        <v>95.745533082060845</v>
      </c>
      <c r="X9" s="65">
        <v>7</v>
      </c>
    </row>
    <row r="10" spans="1:24" s="1" customFormat="1">
      <c r="A10" s="65">
        <v>8</v>
      </c>
      <c r="B10" s="66">
        <v>2020215350</v>
      </c>
      <c r="C10" s="66" t="s">
        <v>164</v>
      </c>
      <c r="D10" s="65" t="s">
        <v>143</v>
      </c>
      <c r="E10" s="67">
        <v>98.128124999999997</v>
      </c>
      <c r="F10" s="68">
        <v>6.3</v>
      </c>
      <c r="G10" s="68">
        <v>0</v>
      </c>
      <c r="H10" s="67">
        <v>104.42812499999999</v>
      </c>
      <c r="I10" s="67">
        <v>0.91769649036085021</v>
      </c>
      <c r="J10" s="67">
        <f t="shared" si="0"/>
        <v>91.769649036085028</v>
      </c>
      <c r="K10" s="67">
        <v>87.036842105263162</v>
      </c>
      <c r="L10" s="67">
        <v>0</v>
      </c>
      <c r="M10" s="68">
        <v>0</v>
      </c>
      <c r="N10" s="68">
        <f t="shared" si="1"/>
        <v>87.036842105263162</v>
      </c>
      <c r="O10" s="68">
        <v>0.97105985870959599</v>
      </c>
      <c r="P10" s="68">
        <f t="shared" si="2"/>
        <v>97.1059858709596</v>
      </c>
      <c r="Q10" s="68">
        <v>100</v>
      </c>
      <c r="R10" s="68">
        <v>0.5</v>
      </c>
      <c r="S10" s="68">
        <v>0</v>
      </c>
      <c r="T10" s="68">
        <f t="shared" si="3"/>
        <v>100.5</v>
      </c>
      <c r="U10" s="68">
        <v>0.9276923076923077</v>
      </c>
      <c r="V10" s="68">
        <f t="shared" si="4"/>
        <v>92.769230769230774</v>
      </c>
      <c r="W10" s="68">
        <f t="shared" si="5"/>
        <v>95.605042993811793</v>
      </c>
      <c r="X10" s="65">
        <v>8</v>
      </c>
    </row>
    <row r="11" spans="1:24" s="1" customFormat="1">
      <c r="A11" s="65">
        <v>9</v>
      </c>
      <c r="B11" s="66">
        <v>2020215356</v>
      </c>
      <c r="C11" s="66" t="s">
        <v>167</v>
      </c>
      <c r="D11" s="65" t="s">
        <v>143</v>
      </c>
      <c r="E11" s="67">
        <v>98.193749999999994</v>
      </c>
      <c r="F11" s="68">
        <v>15.6</v>
      </c>
      <c r="G11" s="68">
        <v>0</v>
      </c>
      <c r="H11" s="70">
        <v>113.79374999999999</v>
      </c>
      <c r="I11" s="67">
        <v>1</v>
      </c>
      <c r="J11" s="67">
        <f t="shared" si="0"/>
        <v>100</v>
      </c>
      <c r="K11" s="67">
        <v>83.153846153846089</v>
      </c>
      <c r="L11" s="67">
        <v>1</v>
      </c>
      <c r="M11" s="68">
        <v>0</v>
      </c>
      <c r="N11" s="68">
        <f t="shared" si="1"/>
        <v>84.153846153846089</v>
      </c>
      <c r="O11" s="68">
        <v>0.93889461036731836</v>
      </c>
      <c r="P11" s="68">
        <f t="shared" si="2"/>
        <v>93.889461036731831</v>
      </c>
      <c r="Q11" s="68">
        <v>100</v>
      </c>
      <c r="R11" s="68">
        <v>5.166666666666667</v>
      </c>
      <c r="S11" s="68">
        <v>0</v>
      </c>
      <c r="T11" s="68">
        <f t="shared" si="3"/>
        <v>105.16666666666667</v>
      </c>
      <c r="U11" s="68">
        <v>0.97076923076923083</v>
      </c>
      <c r="V11" s="68">
        <f t="shared" si="4"/>
        <v>97.07692307692308</v>
      </c>
      <c r="W11" s="68">
        <f t="shared" si="5"/>
        <v>95.430315033404597</v>
      </c>
      <c r="X11" s="65">
        <v>9</v>
      </c>
    </row>
    <row r="12" spans="1:24" s="1" customFormat="1">
      <c r="A12" s="65">
        <v>10</v>
      </c>
      <c r="B12" s="66">
        <v>2020215347</v>
      </c>
      <c r="C12" s="66" t="s">
        <v>162</v>
      </c>
      <c r="D12" s="65" t="s">
        <v>143</v>
      </c>
      <c r="E12" s="67">
        <v>98.128124999999997</v>
      </c>
      <c r="F12" s="68">
        <v>3</v>
      </c>
      <c r="G12" s="68">
        <v>0</v>
      </c>
      <c r="H12" s="67">
        <v>101.128125</v>
      </c>
      <c r="I12" s="67">
        <v>0.8886966551326414</v>
      </c>
      <c r="J12" s="67">
        <f t="shared" si="0"/>
        <v>88.869665513264138</v>
      </c>
      <c r="K12" s="67">
        <v>86.752631578947415</v>
      </c>
      <c r="L12" s="67">
        <v>0</v>
      </c>
      <c r="M12" s="68">
        <v>0</v>
      </c>
      <c r="N12" s="68">
        <f t="shared" si="1"/>
        <v>86.752631578947415</v>
      </c>
      <c r="O12" s="68">
        <v>0.96788895513758721</v>
      </c>
      <c r="P12" s="68">
        <f t="shared" si="2"/>
        <v>96.788895513758717</v>
      </c>
      <c r="Q12" s="68">
        <v>100</v>
      </c>
      <c r="R12" s="68">
        <v>0.6</v>
      </c>
      <c r="S12" s="68">
        <v>0</v>
      </c>
      <c r="T12" s="68">
        <f t="shared" si="3"/>
        <v>100.6</v>
      </c>
      <c r="U12" s="68">
        <v>0.92861538461538462</v>
      </c>
      <c r="V12" s="68">
        <f t="shared" si="4"/>
        <v>92.861538461538458</v>
      </c>
      <c r="W12" s="68">
        <f t="shared" si="5"/>
        <v>94.812313808437779</v>
      </c>
      <c r="X12" s="65">
        <v>10</v>
      </c>
    </row>
    <row r="13" spans="1:24" s="1" customFormat="1">
      <c r="A13" s="65">
        <v>11</v>
      </c>
      <c r="B13" s="66">
        <v>2020215340</v>
      </c>
      <c r="C13" s="66" t="s">
        <v>157</v>
      </c>
      <c r="D13" s="65" t="s">
        <v>143</v>
      </c>
      <c r="E13" s="67">
        <v>98.171875</v>
      </c>
      <c r="F13" s="68">
        <v>5</v>
      </c>
      <c r="G13" s="68">
        <v>0</v>
      </c>
      <c r="H13" s="67">
        <v>103.171875</v>
      </c>
      <c r="I13" s="67">
        <v>0.90665678035920261</v>
      </c>
      <c r="J13" s="67">
        <f t="shared" si="0"/>
        <v>90.665678035920266</v>
      </c>
      <c r="K13" s="67">
        <v>85.594957983193311</v>
      </c>
      <c r="L13" s="67">
        <v>0</v>
      </c>
      <c r="M13" s="68">
        <v>0</v>
      </c>
      <c r="N13" s="68">
        <f t="shared" si="1"/>
        <v>85.594957983193311</v>
      </c>
      <c r="O13" s="68">
        <v>0.95497292634870679</v>
      </c>
      <c r="P13" s="68">
        <f t="shared" si="2"/>
        <v>95.497292634870675</v>
      </c>
      <c r="Q13" s="68">
        <v>100</v>
      </c>
      <c r="R13" s="68">
        <v>0.5</v>
      </c>
      <c r="S13" s="68">
        <v>0</v>
      </c>
      <c r="T13" s="68">
        <f t="shared" si="3"/>
        <v>100.5</v>
      </c>
      <c r="U13" s="68">
        <v>0.9276923076923077</v>
      </c>
      <c r="V13" s="68">
        <f t="shared" si="4"/>
        <v>92.769230769230774</v>
      </c>
      <c r="W13" s="68">
        <f t="shared" si="5"/>
        <v>94.258163528516604</v>
      </c>
      <c r="X13" s="65">
        <v>11</v>
      </c>
    </row>
    <row r="14" spans="1:24" s="1" customFormat="1">
      <c r="A14" s="65">
        <v>12</v>
      </c>
      <c r="B14" s="66">
        <v>2020215346</v>
      </c>
      <c r="C14" s="66" t="s">
        <v>161</v>
      </c>
      <c r="D14" s="65" t="s">
        <v>143</v>
      </c>
      <c r="E14" s="67">
        <v>97.931249999999991</v>
      </c>
      <c r="F14" s="68">
        <v>2</v>
      </c>
      <c r="G14" s="68">
        <v>0</v>
      </c>
      <c r="H14" s="67">
        <v>99.931249999999991</v>
      </c>
      <c r="I14" s="67">
        <v>0.87817872246937989</v>
      </c>
      <c r="J14" s="67">
        <f t="shared" si="0"/>
        <v>87.817872246937995</v>
      </c>
      <c r="K14" s="67">
        <v>85.612000000000009</v>
      </c>
      <c r="L14" s="67">
        <v>0</v>
      </c>
      <c r="M14" s="68">
        <v>0</v>
      </c>
      <c r="N14" s="68">
        <f t="shared" si="1"/>
        <v>85.612000000000009</v>
      </c>
      <c r="O14" s="68">
        <v>0.95516306213525604</v>
      </c>
      <c r="P14" s="68">
        <f t="shared" si="2"/>
        <v>95.51630621352561</v>
      </c>
      <c r="Q14" s="68">
        <v>100</v>
      </c>
      <c r="R14" s="68">
        <v>0.5</v>
      </c>
      <c r="S14" s="68">
        <v>0</v>
      </c>
      <c r="T14" s="68">
        <f t="shared" si="3"/>
        <v>100.5</v>
      </c>
      <c r="U14" s="68">
        <v>0.9276923076923077</v>
      </c>
      <c r="V14" s="68">
        <f t="shared" si="4"/>
        <v>92.769230769230774</v>
      </c>
      <c r="W14" s="68">
        <f t="shared" si="5"/>
        <v>93.701911875778606</v>
      </c>
      <c r="X14" s="65">
        <v>12</v>
      </c>
    </row>
    <row r="15" spans="1:24" s="1" customFormat="1">
      <c r="A15" s="65">
        <v>13</v>
      </c>
      <c r="B15" s="66">
        <v>2020215324</v>
      </c>
      <c r="C15" s="66" t="s">
        <v>151</v>
      </c>
      <c r="D15" s="65" t="s">
        <v>143</v>
      </c>
      <c r="E15" s="67">
        <v>98.215624999999989</v>
      </c>
      <c r="F15" s="68">
        <v>5.8</v>
      </c>
      <c r="G15" s="68">
        <v>0</v>
      </c>
      <c r="H15" s="67">
        <v>104.01562499999999</v>
      </c>
      <c r="I15" s="67">
        <v>0.91407151095732408</v>
      </c>
      <c r="J15" s="67">
        <f t="shared" si="0"/>
        <v>91.407151095732402</v>
      </c>
      <c r="K15" s="67">
        <v>84.742105263157868</v>
      </c>
      <c r="L15" s="67">
        <v>0</v>
      </c>
      <c r="M15" s="68">
        <v>0</v>
      </c>
      <c r="N15" s="68">
        <f t="shared" si="1"/>
        <v>84.742105263157868</v>
      </c>
      <c r="O15" s="68">
        <v>0.94545774838744634</v>
      </c>
      <c r="P15" s="68">
        <f t="shared" si="2"/>
        <v>94.545774838744634</v>
      </c>
      <c r="Q15" s="68">
        <v>100</v>
      </c>
      <c r="R15" s="68">
        <v>0</v>
      </c>
      <c r="S15" s="68">
        <v>0</v>
      </c>
      <c r="T15" s="68">
        <f t="shared" si="3"/>
        <v>100</v>
      </c>
      <c r="U15" s="68">
        <v>0.92307692307692313</v>
      </c>
      <c r="V15" s="68">
        <f t="shared" si="4"/>
        <v>92.307692307692307</v>
      </c>
      <c r="W15" s="68">
        <f t="shared" si="5"/>
        <v>93.694241837036955</v>
      </c>
      <c r="X15" s="65">
        <v>13</v>
      </c>
    </row>
    <row r="16" spans="1:24" s="1" customFormat="1">
      <c r="A16" s="65">
        <v>14</v>
      </c>
      <c r="B16" s="66">
        <v>2020215339</v>
      </c>
      <c r="C16" s="66" t="s">
        <v>156</v>
      </c>
      <c r="D16" s="65" t="s">
        <v>143</v>
      </c>
      <c r="E16" s="67">
        <v>98.193749999999994</v>
      </c>
      <c r="F16" s="68">
        <v>5</v>
      </c>
      <c r="G16" s="68">
        <v>15</v>
      </c>
      <c r="H16" s="67">
        <v>88.193749999999994</v>
      </c>
      <c r="I16" s="67">
        <v>0.77503158125995497</v>
      </c>
      <c r="J16" s="67">
        <f t="shared" si="0"/>
        <v>77.503158125995498</v>
      </c>
      <c r="K16" s="67">
        <v>87.8125</v>
      </c>
      <c r="L16" s="67">
        <v>0</v>
      </c>
      <c r="M16" s="68">
        <v>0</v>
      </c>
      <c r="N16" s="68">
        <f t="shared" si="1"/>
        <v>87.8125</v>
      </c>
      <c r="O16" s="68">
        <v>0.97971378304153811</v>
      </c>
      <c r="P16" s="68">
        <f t="shared" si="2"/>
        <v>97.971378304153816</v>
      </c>
      <c r="Q16" s="68">
        <v>100</v>
      </c>
      <c r="R16" s="68">
        <v>0.5</v>
      </c>
      <c r="S16" s="68">
        <v>0</v>
      </c>
      <c r="T16" s="68">
        <f t="shared" si="3"/>
        <v>100.5</v>
      </c>
      <c r="U16" s="68">
        <v>0.9276923076923077</v>
      </c>
      <c r="V16" s="68">
        <f t="shared" si="4"/>
        <v>92.769230769230774</v>
      </c>
      <c r="W16" s="68">
        <f t="shared" si="5"/>
        <v>93.35751951502985</v>
      </c>
      <c r="X16" s="65">
        <v>14</v>
      </c>
    </row>
    <row r="17" spans="1:24" s="1" customFormat="1">
      <c r="A17" s="65">
        <v>15</v>
      </c>
      <c r="B17" s="66">
        <v>2020215341</v>
      </c>
      <c r="C17" s="66" t="s">
        <v>158</v>
      </c>
      <c r="D17" s="65" t="s">
        <v>143</v>
      </c>
      <c r="E17" s="67">
        <v>98.106249999999989</v>
      </c>
      <c r="F17" s="68">
        <v>6.5</v>
      </c>
      <c r="G17" s="68">
        <v>0</v>
      </c>
      <c r="H17" s="67">
        <v>104.60624999999999</v>
      </c>
      <c r="I17" s="67">
        <v>0.91926182237600917</v>
      </c>
      <c r="J17" s="67">
        <f t="shared" si="0"/>
        <v>91.926182237600912</v>
      </c>
      <c r="K17" s="67">
        <v>83.963157894736824</v>
      </c>
      <c r="L17" s="67">
        <v>0</v>
      </c>
      <c r="M17" s="68">
        <v>0</v>
      </c>
      <c r="N17" s="68">
        <f t="shared" si="1"/>
        <v>83.963157894736824</v>
      </c>
      <c r="O17" s="68">
        <v>0.93676712378268012</v>
      </c>
      <c r="P17" s="68">
        <f t="shared" si="2"/>
        <v>93.676712378268007</v>
      </c>
      <c r="Q17" s="68">
        <v>100</v>
      </c>
      <c r="R17" s="68">
        <v>0.5</v>
      </c>
      <c r="S17" s="68">
        <v>0</v>
      </c>
      <c r="T17" s="68">
        <f t="shared" si="3"/>
        <v>100.5</v>
      </c>
      <c r="U17" s="68">
        <v>0.9276923076923077</v>
      </c>
      <c r="V17" s="68">
        <f t="shared" si="4"/>
        <v>92.769230769230774</v>
      </c>
      <c r="W17" s="68">
        <f t="shared" si="5"/>
        <v>93.235858189230868</v>
      </c>
      <c r="X17" s="65">
        <v>15</v>
      </c>
    </row>
    <row r="18" spans="1:24" s="1" customFormat="1">
      <c r="A18" s="65">
        <v>16</v>
      </c>
      <c r="B18" s="66">
        <v>2020215361</v>
      </c>
      <c r="C18" s="66" t="s">
        <v>170</v>
      </c>
      <c r="D18" s="65" t="s">
        <v>143</v>
      </c>
      <c r="E18" s="67">
        <v>98.084374999999994</v>
      </c>
      <c r="F18" s="68">
        <v>2</v>
      </c>
      <c r="G18" s="68">
        <v>0</v>
      </c>
      <c r="H18" s="67">
        <v>100.08437499999999</v>
      </c>
      <c r="I18" s="67">
        <v>0.87952435876311308</v>
      </c>
      <c r="J18" s="67">
        <f t="shared" si="0"/>
        <v>87.952435876311313</v>
      </c>
      <c r="K18" s="67">
        <v>84.81874999999998</v>
      </c>
      <c r="L18" s="67">
        <v>0</v>
      </c>
      <c r="M18" s="68">
        <v>0</v>
      </c>
      <c r="N18" s="68">
        <f t="shared" si="1"/>
        <v>84.81874999999998</v>
      </c>
      <c r="O18" s="68">
        <v>0.9463128647442498</v>
      </c>
      <c r="P18" s="68">
        <f t="shared" si="2"/>
        <v>94.631286474424982</v>
      </c>
      <c r="Q18" s="68">
        <v>100</v>
      </c>
      <c r="R18" s="68">
        <v>0.5</v>
      </c>
      <c r="S18" s="68">
        <v>0</v>
      </c>
      <c r="T18" s="68">
        <f t="shared" si="3"/>
        <v>100.5</v>
      </c>
      <c r="U18" s="68">
        <v>0.9276923076923077</v>
      </c>
      <c r="V18" s="68">
        <f t="shared" si="4"/>
        <v>92.769230769230774</v>
      </c>
      <c r="W18" s="68">
        <f t="shared" si="5"/>
        <v>93.10931078428284</v>
      </c>
      <c r="X18" s="65">
        <v>16</v>
      </c>
    </row>
    <row r="19" spans="1:24" s="1" customFormat="1">
      <c r="A19" s="65">
        <v>17</v>
      </c>
      <c r="B19" s="66">
        <v>2020215360</v>
      </c>
      <c r="C19" s="66" t="s">
        <v>169</v>
      </c>
      <c r="D19" s="65" t="s">
        <v>143</v>
      </c>
      <c r="E19" s="67">
        <v>98.084374999999994</v>
      </c>
      <c r="F19" s="68">
        <v>6.6</v>
      </c>
      <c r="G19" s="68">
        <v>0</v>
      </c>
      <c r="H19" s="67">
        <v>104.68437499999999</v>
      </c>
      <c r="I19" s="67">
        <v>0.91994837150546493</v>
      </c>
      <c r="J19" s="67">
        <f t="shared" si="0"/>
        <v>91.994837150546488</v>
      </c>
      <c r="K19" s="67">
        <v>83.510416666666714</v>
      </c>
      <c r="L19" s="67">
        <v>0</v>
      </c>
      <c r="M19" s="68">
        <v>0</v>
      </c>
      <c r="N19" s="68">
        <f t="shared" si="1"/>
        <v>83.510416666666714</v>
      </c>
      <c r="O19" s="68">
        <v>0.93171594289964588</v>
      </c>
      <c r="P19" s="68">
        <f t="shared" si="2"/>
        <v>93.171594289964588</v>
      </c>
      <c r="Q19" s="68">
        <v>100</v>
      </c>
      <c r="R19" s="68">
        <v>0.5</v>
      </c>
      <c r="S19" s="68">
        <v>0</v>
      </c>
      <c r="T19" s="68">
        <f t="shared" si="3"/>
        <v>100.5</v>
      </c>
      <c r="U19" s="68">
        <v>0.9276923076923077</v>
      </c>
      <c r="V19" s="68">
        <f t="shared" si="4"/>
        <v>92.769230769230774</v>
      </c>
      <c r="W19" s="68">
        <f t="shared" si="5"/>
        <v>92.896006510007581</v>
      </c>
      <c r="X19" s="65">
        <v>17</v>
      </c>
    </row>
    <row r="20" spans="1:24" s="1" customFormat="1">
      <c r="A20" s="65">
        <v>18</v>
      </c>
      <c r="B20" s="66">
        <v>2020215357</v>
      </c>
      <c r="C20" s="66" t="s">
        <v>168</v>
      </c>
      <c r="D20" s="65" t="s">
        <v>143</v>
      </c>
      <c r="E20" s="67">
        <v>97.996874999999989</v>
      </c>
      <c r="F20" s="68">
        <v>1.5</v>
      </c>
      <c r="G20" s="68">
        <v>0</v>
      </c>
      <c r="H20" s="67">
        <v>99.496874999999989</v>
      </c>
      <c r="I20" s="67">
        <v>0.87436150930960621</v>
      </c>
      <c r="J20" s="67">
        <f t="shared" si="0"/>
        <v>87.436150930960622</v>
      </c>
      <c r="K20" s="67">
        <v>83.912499999999994</v>
      </c>
      <c r="L20" s="67">
        <v>0.5</v>
      </c>
      <c r="M20" s="68">
        <v>0</v>
      </c>
      <c r="N20" s="68">
        <f t="shared" si="1"/>
        <v>84.412499999999994</v>
      </c>
      <c r="O20" s="68">
        <v>0.94178038105046347</v>
      </c>
      <c r="P20" s="68">
        <f t="shared" si="2"/>
        <v>94.17803810504634</v>
      </c>
      <c r="Q20" s="68">
        <v>100</v>
      </c>
      <c r="R20" s="68">
        <v>0.5</v>
      </c>
      <c r="S20" s="68">
        <v>0</v>
      </c>
      <c r="T20" s="68">
        <f t="shared" si="3"/>
        <v>100.5</v>
      </c>
      <c r="U20" s="68">
        <v>0.9276923076923077</v>
      </c>
      <c r="V20" s="68">
        <f t="shared" si="4"/>
        <v>92.769230769230774</v>
      </c>
      <c r="W20" s="68">
        <f t="shared" si="5"/>
        <v>92.688779936647634</v>
      </c>
      <c r="X20" s="65">
        <v>18</v>
      </c>
    </row>
    <row r="21" spans="1:24" s="1" customFormat="1">
      <c r="A21" s="65">
        <v>19</v>
      </c>
      <c r="B21" s="66">
        <v>2020215305</v>
      </c>
      <c r="C21" s="66" t="s">
        <v>146</v>
      </c>
      <c r="D21" s="65" t="s">
        <v>143</v>
      </c>
      <c r="E21" s="67">
        <v>98.106249999999989</v>
      </c>
      <c r="F21" s="68">
        <v>4.5</v>
      </c>
      <c r="G21" s="68">
        <v>0</v>
      </c>
      <c r="H21" s="67">
        <v>102.60624999999999</v>
      </c>
      <c r="I21" s="67">
        <v>0.90168616466194318</v>
      </c>
      <c r="J21" s="67">
        <f t="shared" si="0"/>
        <v>90.168616466194322</v>
      </c>
      <c r="K21" s="67">
        <v>82.894444444444375</v>
      </c>
      <c r="L21" s="67">
        <v>0</v>
      </c>
      <c r="M21" s="68">
        <v>0</v>
      </c>
      <c r="N21" s="68">
        <f t="shared" si="1"/>
        <v>82.894444444444375</v>
      </c>
      <c r="O21" s="68">
        <v>0.92484361292291195</v>
      </c>
      <c r="P21" s="68">
        <f t="shared" si="2"/>
        <v>92.484361292291197</v>
      </c>
      <c r="Q21" s="68">
        <v>100</v>
      </c>
      <c r="R21" s="68">
        <v>7.2666666666666666</v>
      </c>
      <c r="S21" s="68">
        <v>0</v>
      </c>
      <c r="T21" s="68">
        <f t="shared" si="3"/>
        <v>107.26666666666667</v>
      </c>
      <c r="U21" s="68">
        <v>0.99015384615384616</v>
      </c>
      <c r="V21" s="68">
        <f t="shared" si="4"/>
        <v>99.015384615384619</v>
      </c>
      <c r="W21" s="68">
        <f t="shared" si="5"/>
        <v>92.674314659381167</v>
      </c>
      <c r="X21" s="65">
        <v>19</v>
      </c>
    </row>
    <row r="22" spans="1:24" s="1" customFormat="1">
      <c r="A22" s="65">
        <v>20</v>
      </c>
      <c r="B22" s="66">
        <v>2020215334</v>
      </c>
      <c r="C22" s="66" t="s">
        <v>152</v>
      </c>
      <c r="D22" s="65" t="s">
        <v>143</v>
      </c>
      <c r="E22" s="67">
        <v>98.237499999999997</v>
      </c>
      <c r="F22" s="68">
        <v>9.5</v>
      </c>
      <c r="G22" s="68">
        <v>0</v>
      </c>
      <c r="H22" s="67">
        <v>107.7375</v>
      </c>
      <c r="I22" s="67">
        <v>0.94677871148459392</v>
      </c>
      <c r="J22" s="67">
        <f t="shared" si="0"/>
        <v>94.677871148459388</v>
      </c>
      <c r="K22" s="67">
        <v>81.318749999999994</v>
      </c>
      <c r="L22" s="67">
        <v>0</v>
      </c>
      <c r="M22" s="68">
        <v>0</v>
      </c>
      <c r="N22" s="68">
        <f t="shared" si="1"/>
        <v>81.318749999999994</v>
      </c>
      <c r="O22" s="68">
        <v>0.90726377445932038</v>
      </c>
      <c r="P22" s="68">
        <f t="shared" si="2"/>
        <v>90.726377445932044</v>
      </c>
      <c r="Q22" s="68">
        <v>100</v>
      </c>
      <c r="R22" s="68">
        <v>0.5</v>
      </c>
      <c r="S22" s="68">
        <v>0</v>
      </c>
      <c r="T22" s="68">
        <f t="shared" si="3"/>
        <v>100.5</v>
      </c>
      <c r="U22" s="68">
        <v>0.9276923076923077</v>
      </c>
      <c r="V22" s="68">
        <f t="shared" si="4"/>
        <v>92.769230769230774</v>
      </c>
      <c r="W22" s="68">
        <f t="shared" si="5"/>
        <v>91.720961518767382</v>
      </c>
      <c r="X22" s="65">
        <v>20</v>
      </c>
    </row>
    <row r="23" spans="1:24" s="1" customFormat="1">
      <c r="A23" s="65">
        <v>21</v>
      </c>
      <c r="B23" s="66">
        <v>2020215335</v>
      </c>
      <c r="C23" s="66" t="s">
        <v>153</v>
      </c>
      <c r="D23" s="65" t="s">
        <v>143</v>
      </c>
      <c r="E23" s="67">
        <v>98.0625</v>
      </c>
      <c r="F23" s="68">
        <v>1</v>
      </c>
      <c r="G23" s="68">
        <v>0</v>
      </c>
      <c r="H23" s="67">
        <v>99.0625</v>
      </c>
      <c r="I23" s="67">
        <v>0.87054429614983253</v>
      </c>
      <c r="J23" s="67">
        <f t="shared" si="0"/>
        <v>87.054429614983249</v>
      </c>
      <c r="K23" s="67">
        <v>83.037499999999994</v>
      </c>
      <c r="L23" s="67">
        <v>0</v>
      </c>
      <c r="M23" s="68">
        <v>0</v>
      </c>
      <c r="N23" s="68">
        <f t="shared" si="1"/>
        <v>83.037499999999994</v>
      </c>
      <c r="O23" s="68">
        <v>0.92643966700995539</v>
      </c>
      <c r="P23" s="68">
        <f t="shared" si="2"/>
        <v>92.643966700995534</v>
      </c>
      <c r="Q23" s="68">
        <v>100</v>
      </c>
      <c r="R23" s="68">
        <v>0.5</v>
      </c>
      <c r="S23" s="68">
        <v>0</v>
      </c>
      <c r="T23" s="68">
        <f t="shared" si="3"/>
        <v>100.5</v>
      </c>
      <c r="U23" s="68">
        <v>0.9276923076923077</v>
      </c>
      <c r="V23" s="68">
        <f t="shared" si="4"/>
        <v>92.769230769230774</v>
      </c>
      <c r="W23" s="68">
        <f t="shared" si="5"/>
        <v>91.538585690616614</v>
      </c>
      <c r="X23" s="65">
        <v>21</v>
      </c>
    </row>
    <row r="24" spans="1:24" s="1" customFormat="1">
      <c r="A24" s="65">
        <v>22</v>
      </c>
      <c r="B24" s="66">
        <v>2020215318</v>
      </c>
      <c r="C24" s="66" t="s">
        <v>150</v>
      </c>
      <c r="D24" s="65" t="s">
        <v>143</v>
      </c>
      <c r="E24" s="67">
        <v>97.865624999999994</v>
      </c>
      <c r="F24" s="68">
        <v>0</v>
      </c>
      <c r="G24" s="68">
        <v>0</v>
      </c>
      <c r="H24" s="67">
        <v>97.865624999999994</v>
      </c>
      <c r="I24" s="67">
        <v>0.86002636348657113</v>
      </c>
      <c r="J24" s="67">
        <f t="shared" si="0"/>
        <v>86.00263634865712</v>
      </c>
      <c r="K24" s="67">
        <v>82.875630252100805</v>
      </c>
      <c r="L24" s="67">
        <v>0</v>
      </c>
      <c r="M24" s="68">
        <v>0</v>
      </c>
      <c r="N24" s="68">
        <f t="shared" si="1"/>
        <v>82.875630252100805</v>
      </c>
      <c r="O24" s="68">
        <v>0.92463370518135135</v>
      </c>
      <c r="P24" s="68">
        <f t="shared" si="2"/>
        <v>92.463370518135136</v>
      </c>
      <c r="Q24" s="68">
        <v>100</v>
      </c>
      <c r="R24" s="68">
        <v>0.5</v>
      </c>
      <c r="S24" s="68">
        <v>0</v>
      </c>
      <c r="T24" s="68">
        <f t="shared" si="3"/>
        <v>100.5</v>
      </c>
      <c r="U24" s="68">
        <v>0.9276923076923077</v>
      </c>
      <c r="V24" s="68">
        <f t="shared" si="4"/>
        <v>92.769230769230774</v>
      </c>
      <c r="W24" s="68">
        <f t="shared" si="5"/>
        <v>91.201809709349092</v>
      </c>
      <c r="X24" s="65">
        <v>22</v>
      </c>
    </row>
    <row r="25" spans="1:24" s="1" customFormat="1">
      <c r="A25" s="65">
        <v>23</v>
      </c>
      <c r="B25" s="66">
        <v>2020215355</v>
      </c>
      <c r="C25" s="66" t="s">
        <v>166</v>
      </c>
      <c r="D25" s="65" t="s">
        <v>143</v>
      </c>
      <c r="E25" s="67">
        <v>95.171875</v>
      </c>
      <c r="F25" s="68">
        <v>1</v>
      </c>
      <c r="G25" s="68">
        <v>0</v>
      </c>
      <c r="H25" s="67">
        <v>96.171875</v>
      </c>
      <c r="I25" s="67">
        <v>0.84514197835997151</v>
      </c>
      <c r="J25" s="67">
        <f t="shared" si="0"/>
        <v>84.514197835997152</v>
      </c>
      <c r="K25" s="67">
        <v>83.156862745098024</v>
      </c>
      <c r="L25" s="67">
        <v>3.6666666666666667E-2</v>
      </c>
      <c r="M25" s="68">
        <v>0</v>
      </c>
      <c r="N25" s="68">
        <f t="shared" si="1"/>
        <v>83.193529411764686</v>
      </c>
      <c r="O25" s="68">
        <v>0.92818046889198513</v>
      </c>
      <c r="P25" s="68">
        <f t="shared" si="2"/>
        <v>92.818046889198513</v>
      </c>
      <c r="Q25" s="68">
        <v>100</v>
      </c>
      <c r="R25" s="68">
        <v>0.5</v>
      </c>
      <c r="S25" s="68">
        <v>0</v>
      </c>
      <c r="T25" s="68">
        <f t="shared" si="3"/>
        <v>100.5</v>
      </c>
      <c r="U25" s="68">
        <v>0.9276923076923077</v>
      </c>
      <c r="V25" s="68">
        <f t="shared" si="4"/>
        <v>92.769230769230774</v>
      </c>
      <c r="W25" s="68">
        <f t="shared" si="5"/>
        <v>91.152395466561472</v>
      </c>
      <c r="X25" s="65">
        <v>23</v>
      </c>
    </row>
    <row r="26" spans="1:24" s="1" customFormat="1">
      <c r="A26" s="65">
        <v>24</v>
      </c>
      <c r="B26" s="66">
        <v>2020215376</v>
      </c>
      <c r="C26" s="66" t="s">
        <v>176</v>
      </c>
      <c r="D26" s="65" t="s">
        <v>143</v>
      </c>
      <c r="E26" s="67">
        <v>98.084374999999994</v>
      </c>
      <c r="F26" s="68">
        <v>0.5</v>
      </c>
      <c r="G26" s="68">
        <v>0</v>
      </c>
      <c r="H26" s="67">
        <v>98.584374999999994</v>
      </c>
      <c r="I26" s="67">
        <v>0.86634261547756364</v>
      </c>
      <c r="J26" s="67">
        <f t="shared" si="0"/>
        <v>86.634261547756367</v>
      </c>
      <c r="K26" s="67">
        <v>82.6</v>
      </c>
      <c r="L26" s="67">
        <v>0</v>
      </c>
      <c r="M26" s="68">
        <v>0</v>
      </c>
      <c r="N26" s="68">
        <f t="shared" si="1"/>
        <v>82.6</v>
      </c>
      <c r="O26" s="68">
        <v>0.92155853072433924</v>
      </c>
      <c r="P26" s="68">
        <f t="shared" si="2"/>
        <v>92.155853072433928</v>
      </c>
      <c r="Q26" s="68">
        <v>100</v>
      </c>
      <c r="R26" s="68">
        <v>0.5</v>
      </c>
      <c r="S26" s="68">
        <v>0</v>
      </c>
      <c r="T26" s="68">
        <f t="shared" si="3"/>
        <v>100.5</v>
      </c>
      <c r="U26" s="68">
        <v>0.9276923076923077</v>
      </c>
      <c r="V26" s="68">
        <f t="shared" si="4"/>
        <v>92.769230769230774</v>
      </c>
      <c r="W26" s="68">
        <f t="shared" si="5"/>
        <v>91.112872537178106</v>
      </c>
      <c r="X26" s="65">
        <v>24</v>
      </c>
    </row>
    <row r="27" spans="1:24" s="1" customFormat="1">
      <c r="A27" s="65">
        <v>25</v>
      </c>
      <c r="B27" s="66">
        <v>2020215349</v>
      </c>
      <c r="C27" s="66" t="s">
        <v>163</v>
      </c>
      <c r="D27" s="65" t="s">
        <v>143</v>
      </c>
      <c r="E27" s="67">
        <v>97.996874999999989</v>
      </c>
      <c r="F27" s="68">
        <v>0</v>
      </c>
      <c r="G27" s="68">
        <v>0</v>
      </c>
      <c r="H27" s="67">
        <v>97.996874999999989</v>
      </c>
      <c r="I27" s="67">
        <v>0.86117976602405666</v>
      </c>
      <c r="J27" s="67">
        <f t="shared" si="0"/>
        <v>86.117976602405662</v>
      </c>
      <c r="K27" s="67">
        <v>82.684210526315837</v>
      </c>
      <c r="L27" s="67">
        <v>0</v>
      </c>
      <c r="M27" s="68">
        <v>0</v>
      </c>
      <c r="N27" s="68">
        <f t="shared" si="1"/>
        <v>82.684210526315837</v>
      </c>
      <c r="O27" s="68">
        <v>0.92249805770863891</v>
      </c>
      <c r="P27" s="68">
        <f t="shared" si="2"/>
        <v>92.249805770863887</v>
      </c>
      <c r="Q27" s="68">
        <v>100</v>
      </c>
      <c r="R27" s="68">
        <v>0.5</v>
      </c>
      <c r="S27" s="68">
        <v>0</v>
      </c>
      <c r="T27" s="68">
        <f t="shared" si="3"/>
        <v>100.5</v>
      </c>
      <c r="U27" s="68">
        <v>0.9276923076923077</v>
      </c>
      <c r="V27" s="68">
        <f t="shared" si="4"/>
        <v>92.769230769230774</v>
      </c>
      <c r="W27" s="68">
        <f t="shared" si="5"/>
        <v>91.07538243700894</v>
      </c>
      <c r="X27" s="65">
        <v>25</v>
      </c>
    </row>
    <row r="28" spans="1:24" s="1" customFormat="1">
      <c r="A28" s="65">
        <v>26</v>
      </c>
      <c r="B28" s="66">
        <v>2019215239</v>
      </c>
      <c r="C28" s="66" t="s">
        <v>142</v>
      </c>
      <c r="D28" s="65" t="s">
        <v>143</v>
      </c>
      <c r="E28" s="67">
        <v>96.595348837209301</v>
      </c>
      <c r="F28" s="68">
        <v>0.5</v>
      </c>
      <c r="G28" s="68">
        <v>0</v>
      </c>
      <c r="H28" s="67">
        <v>97.095348837209301</v>
      </c>
      <c r="I28" s="67">
        <v>0.85325730839531444</v>
      </c>
      <c r="J28" s="67">
        <f t="shared" si="0"/>
        <v>85.325730839531445</v>
      </c>
      <c r="K28" s="67">
        <v>80.413793103448299</v>
      </c>
      <c r="L28" s="67">
        <v>2.2727271999999998</v>
      </c>
      <c r="M28" s="68">
        <v>0</v>
      </c>
      <c r="N28" s="68">
        <f t="shared" si="1"/>
        <v>82.686520303448305</v>
      </c>
      <c r="O28" s="68">
        <v>0.92252382762172003</v>
      </c>
      <c r="P28" s="68">
        <f t="shared" si="2"/>
        <v>92.252382762172005</v>
      </c>
      <c r="Q28" s="68">
        <v>100</v>
      </c>
      <c r="R28" s="68">
        <v>0</v>
      </c>
      <c r="S28" s="68">
        <v>0</v>
      </c>
      <c r="T28" s="68">
        <f t="shared" si="3"/>
        <v>100</v>
      </c>
      <c r="U28" s="68">
        <v>0.92307692307692313</v>
      </c>
      <c r="V28" s="68">
        <f t="shared" si="4"/>
        <v>92.307692307692307</v>
      </c>
      <c r="W28" s="68">
        <f t="shared" si="5"/>
        <v>90.872583332195916</v>
      </c>
      <c r="X28" s="65">
        <v>26</v>
      </c>
    </row>
    <row r="29" spans="1:24" s="1" customFormat="1">
      <c r="A29" s="65">
        <v>27</v>
      </c>
      <c r="B29" s="66">
        <v>2020215375</v>
      </c>
      <c r="C29" s="66" t="s">
        <v>175</v>
      </c>
      <c r="D29" s="65" t="s">
        <v>143</v>
      </c>
      <c r="E29" s="67">
        <v>98.040624999999991</v>
      </c>
      <c r="F29" s="68">
        <v>0.5</v>
      </c>
      <c r="G29" s="68">
        <v>0</v>
      </c>
      <c r="H29" s="67">
        <v>98.540624999999991</v>
      </c>
      <c r="I29" s="67">
        <v>0.86595814796506843</v>
      </c>
      <c r="J29" s="67">
        <f t="shared" si="0"/>
        <v>86.595814796506843</v>
      </c>
      <c r="K29" s="67">
        <v>81.307352941176504</v>
      </c>
      <c r="L29" s="67">
        <v>0</v>
      </c>
      <c r="M29" s="68">
        <v>0</v>
      </c>
      <c r="N29" s="68">
        <f t="shared" si="1"/>
        <v>81.307352941176504</v>
      </c>
      <c r="O29" s="68">
        <v>0.90713661880818286</v>
      </c>
      <c r="P29" s="68">
        <f t="shared" si="2"/>
        <v>90.713661880818279</v>
      </c>
      <c r="Q29" s="68">
        <v>100</v>
      </c>
      <c r="R29" s="68">
        <v>8.3333333333333339</v>
      </c>
      <c r="S29" s="68">
        <v>0</v>
      </c>
      <c r="T29" s="69">
        <f t="shared" si="3"/>
        <v>108.33333333333333</v>
      </c>
      <c r="U29" s="68">
        <v>1</v>
      </c>
      <c r="V29" s="68">
        <f t="shared" si="4"/>
        <v>100</v>
      </c>
      <c r="W29" s="68">
        <f t="shared" si="5"/>
        <v>90.818726275874155</v>
      </c>
      <c r="X29" s="65">
        <v>27</v>
      </c>
    </row>
    <row r="30" spans="1:24" s="51" customFormat="1">
      <c r="A30" s="65">
        <v>28</v>
      </c>
      <c r="B30" s="66">
        <v>2020215309</v>
      </c>
      <c r="C30" s="66" t="s">
        <v>148</v>
      </c>
      <c r="D30" s="65" t="s">
        <v>143</v>
      </c>
      <c r="E30" s="67">
        <v>98.0625</v>
      </c>
      <c r="F30" s="68">
        <v>0</v>
      </c>
      <c r="G30" s="68">
        <v>0</v>
      </c>
      <c r="H30" s="67">
        <v>98.0625</v>
      </c>
      <c r="I30" s="67">
        <v>0.86175646729279953</v>
      </c>
      <c r="J30" s="67">
        <f t="shared" si="0"/>
        <v>86.175646729279947</v>
      </c>
      <c r="K30" s="67">
        <v>81.625</v>
      </c>
      <c r="L30" s="67">
        <v>0</v>
      </c>
      <c r="M30" s="68">
        <v>0</v>
      </c>
      <c r="N30" s="68">
        <f t="shared" si="1"/>
        <v>81.625</v>
      </c>
      <c r="O30" s="68">
        <v>0.91068056985925172</v>
      </c>
      <c r="P30" s="68">
        <f t="shared" si="2"/>
        <v>91.068056985925168</v>
      </c>
      <c r="Q30" s="68">
        <v>100</v>
      </c>
      <c r="R30" s="68">
        <v>0.5</v>
      </c>
      <c r="S30" s="68">
        <v>0</v>
      </c>
      <c r="T30" s="68">
        <f t="shared" si="3"/>
        <v>100.5</v>
      </c>
      <c r="U30" s="68">
        <v>0.9276923076923077</v>
      </c>
      <c r="V30" s="68">
        <f t="shared" si="4"/>
        <v>92.769230769230774</v>
      </c>
      <c r="W30" s="68">
        <f t="shared" si="5"/>
        <v>90.259692312926688</v>
      </c>
      <c r="X30" s="65">
        <v>28</v>
      </c>
    </row>
    <row r="31" spans="1:24" s="1" customFormat="1">
      <c r="A31" s="65">
        <v>29</v>
      </c>
      <c r="B31" s="71">
        <v>2020215353</v>
      </c>
      <c r="C31" s="72" t="s">
        <v>222</v>
      </c>
      <c r="D31" s="73" t="s">
        <v>197</v>
      </c>
      <c r="E31" s="74">
        <v>98.5</v>
      </c>
      <c r="F31" s="75">
        <v>0.5</v>
      </c>
      <c r="G31" s="75">
        <v>0</v>
      </c>
      <c r="H31" s="75">
        <v>99</v>
      </c>
      <c r="I31" s="75">
        <v>0.86999505684626799</v>
      </c>
      <c r="J31" s="76">
        <f t="shared" si="0"/>
        <v>86.999505684626797</v>
      </c>
      <c r="K31" s="75">
        <v>81.333333333333329</v>
      </c>
      <c r="L31" s="75">
        <v>0</v>
      </c>
      <c r="M31" s="75">
        <v>0</v>
      </c>
      <c r="N31" s="75">
        <v>81.333333333333329</v>
      </c>
      <c r="O31" s="75">
        <v>0.90742647900217421</v>
      </c>
      <c r="P31" s="77">
        <f t="shared" si="2"/>
        <v>90.74264790021742</v>
      </c>
      <c r="Q31" s="75">
        <v>100</v>
      </c>
      <c r="R31" s="75">
        <v>0</v>
      </c>
      <c r="S31" s="75">
        <v>0</v>
      </c>
      <c r="T31" s="75">
        <v>100</v>
      </c>
      <c r="U31" s="68">
        <v>0.92307692307692313</v>
      </c>
      <c r="V31" s="77">
        <f t="shared" si="4"/>
        <v>92.307692307692307</v>
      </c>
      <c r="W31" s="77">
        <f t="shared" si="5"/>
        <v>90.150523897846782</v>
      </c>
      <c r="X31" s="65">
        <v>29</v>
      </c>
    </row>
    <row r="32" spans="1:24" s="1" customFormat="1">
      <c r="A32" s="65">
        <v>30</v>
      </c>
      <c r="B32" s="66">
        <v>2020215371</v>
      </c>
      <c r="C32" s="66" t="s">
        <v>173</v>
      </c>
      <c r="D32" s="65" t="s">
        <v>143</v>
      </c>
      <c r="E32" s="67">
        <v>98.149999999999991</v>
      </c>
      <c r="F32" s="68">
        <v>3</v>
      </c>
      <c r="G32" s="68">
        <v>0</v>
      </c>
      <c r="H32" s="67">
        <v>101.14999999999999</v>
      </c>
      <c r="I32" s="67">
        <v>0.88888888888888895</v>
      </c>
      <c r="J32" s="67">
        <f t="shared" si="0"/>
        <v>88.8888888888889</v>
      </c>
      <c r="K32" s="67">
        <v>79.550000000000011</v>
      </c>
      <c r="L32" s="67">
        <v>0</v>
      </c>
      <c r="M32" s="68">
        <v>0</v>
      </c>
      <c r="N32" s="68">
        <f t="shared" ref="N32:N37" si="6">K32+L32+M32</f>
        <v>79.550000000000011</v>
      </c>
      <c r="O32" s="68">
        <v>0.88753003776175787</v>
      </c>
      <c r="P32" s="68">
        <f t="shared" si="2"/>
        <v>88.753003776175788</v>
      </c>
      <c r="Q32" s="68">
        <v>100</v>
      </c>
      <c r="R32" s="68">
        <v>5.2666666666666666</v>
      </c>
      <c r="S32" s="68">
        <v>0</v>
      </c>
      <c r="T32" s="68">
        <f t="shared" ref="T32:T37" si="7">Q32+R32</f>
        <v>105.26666666666667</v>
      </c>
      <c r="U32" s="68">
        <v>0.97169230769230774</v>
      </c>
      <c r="V32" s="68">
        <f t="shared" si="4"/>
        <v>97.169230769230779</v>
      </c>
      <c r="W32" s="68">
        <f t="shared" si="5"/>
        <v>89.621803498023908</v>
      </c>
      <c r="X32" s="65">
        <v>30</v>
      </c>
    </row>
    <row r="33" spans="1:24" s="1" customFormat="1">
      <c r="A33" s="65">
        <v>31</v>
      </c>
      <c r="B33" s="66">
        <v>2020215304</v>
      </c>
      <c r="C33" s="66" t="s">
        <v>145</v>
      </c>
      <c r="D33" s="65" t="s">
        <v>143</v>
      </c>
      <c r="E33" s="67">
        <v>97.996874999999989</v>
      </c>
      <c r="F33" s="68">
        <v>0.5</v>
      </c>
      <c r="G33" s="68">
        <v>0</v>
      </c>
      <c r="H33" s="67">
        <v>98.496874999999989</v>
      </c>
      <c r="I33" s="67">
        <v>0.86557368045257321</v>
      </c>
      <c r="J33" s="67">
        <f t="shared" si="0"/>
        <v>86.55736804525732</v>
      </c>
      <c r="K33" s="67">
        <v>79.794117647058769</v>
      </c>
      <c r="L33" s="67">
        <v>0</v>
      </c>
      <c r="M33" s="68">
        <v>0</v>
      </c>
      <c r="N33" s="68">
        <f t="shared" si="6"/>
        <v>79.794117647058769</v>
      </c>
      <c r="O33" s="68">
        <v>0.89025362977322708</v>
      </c>
      <c r="P33" s="68">
        <f t="shared" si="2"/>
        <v>89.025362977322715</v>
      </c>
      <c r="Q33" s="68">
        <v>100</v>
      </c>
      <c r="R33" s="68">
        <v>0.5</v>
      </c>
      <c r="S33" s="68">
        <v>0</v>
      </c>
      <c r="T33" s="68">
        <f t="shared" si="7"/>
        <v>100.5</v>
      </c>
      <c r="U33" s="68">
        <v>0.9276923076923077</v>
      </c>
      <c r="V33" s="68">
        <f t="shared" si="4"/>
        <v>92.769230769230774</v>
      </c>
      <c r="W33" s="68">
        <f t="shared" si="5"/>
        <v>88.906150770100439</v>
      </c>
      <c r="X33" s="65">
        <v>31</v>
      </c>
    </row>
    <row r="34" spans="1:24" s="1" customFormat="1">
      <c r="A34" s="65">
        <v>32</v>
      </c>
      <c r="B34" s="66">
        <v>2020215337</v>
      </c>
      <c r="C34" s="66" t="s">
        <v>154</v>
      </c>
      <c r="D34" s="65" t="s">
        <v>143</v>
      </c>
      <c r="E34" s="67">
        <v>98.193749999999994</v>
      </c>
      <c r="F34" s="68">
        <v>6</v>
      </c>
      <c r="G34" s="68">
        <v>0</v>
      </c>
      <c r="H34" s="67">
        <v>104.19374999999999</v>
      </c>
      <c r="I34" s="67">
        <v>0.91563684297248316</v>
      </c>
      <c r="J34" s="67">
        <f t="shared" si="0"/>
        <v>91.563684297248315</v>
      </c>
      <c r="K34" s="67">
        <v>78.3197368421053</v>
      </c>
      <c r="L34" s="67">
        <v>0</v>
      </c>
      <c r="M34" s="68">
        <v>0</v>
      </c>
      <c r="N34" s="68">
        <f t="shared" si="6"/>
        <v>78.3197368421053</v>
      </c>
      <c r="O34" s="68">
        <v>0.87380413572551408</v>
      </c>
      <c r="P34" s="68">
        <f t="shared" si="2"/>
        <v>87.380413572551404</v>
      </c>
      <c r="Q34" s="68">
        <v>100</v>
      </c>
      <c r="R34" s="68">
        <v>0.5</v>
      </c>
      <c r="S34" s="68">
        <v>0</v>
      </c>
      <c r="T34" s="68">
        <f t="shared" si="7"/>
        <v>100.5</v>
      </c>
      <c r="U34" s="68">
        <v>0.9276923076923077</v>
      </c>
      <c r="V34" s="68">
        <f t="shared" si="4"/>
        <v>92.769230769230774</v>
      </c>
      <c r="W34" s="68">
        <f t="shared" si="5"/>
        <v>88.755949437158733</v>
      </c>
      <c r="X34" s="65">
        <v>32</v>
      </c>
    </row>
    <row r="35" spans="1:24" s="1" customFormat="1">
      <c r="A35" s="65">
        <v>33</v>
      </c>
      <c r="B35" s="66">
        <v>2020215303</v>
      </c>
      <c r="C35" s="66" t="s">
        <v>144</v>
      </c>
      <c r="D35" s="65" t="s">
        <v>143</v>
      </c>
      <c r="E35" s="67">
        <v>97.974999999999994</v>
      </c>
      <c r="F35" s="68">
        <v>4.5</v>
      </c>
      <c r="G35" s="68">
        <v>15</v>
      </c>
      <c r="H35" s="67">
        <v>87.474999999999994</v>
      </c>
      <c r="I35" s="67">
        <v>0.76871532926896247</v>
      </c>
      <c r="J35" s="67">
        <f t="shared" si="0"/>
        <v>76.871532926896251</v>
      </c>
      <c r="K35" s="67">
        <v>81.901470588235284</v>
      </c>
      <c r="L35" s="67">
        <v>0</v>
      </c>
      <c r="M35" s="68">
        <v>0</v>
      </c>
      <c r="N35" s="68">
        <f t="shared" si="6"/>
        <v>81.901470588235284</v>
      </c>
      <c r="O35" s="68">
        <v>0.91376511984814524</v>
      </c>
      <c r="P35" s="68">
        <f t="shared" si="2"/>
        <v>91.376511984814528</v>
      </c>
      <c r="Q35" s="68">
        <v>100</v>
      </c>
      <c r="R35" s="68">
        <v>0.5</v>
      </c>
      <c r="S35" s="68">
        <v>0</v>
      </c>
      <c r="T35" s="68">
        <f t="shared" si="7"/>
        <v>100.5</v>
      </c>
      <c r="U35" s="68">
        <v>0.9276923076923077</v>
      </c>
      <c r="V35" s="68">
        <f t="shared" si="4"/>
        <v>92.769230769230774</v>
      </c>
      <c r="W35" s="68">
        <f t="shared" si="5"/>
        <v>88.614788051672491</v>
      </c>
      <c r="X35" s="65">
        <v>33</v>
      </c>
    </row>
    <row r="36" spans="1:24" s="1" customFormat="1">
      <c r="A36" s="65">
        <v>34</v>
      </c>
      <c r="B36" s="66">
        <v>2020215306</v>
      </c>
      <c r="C36" s="66" t="s">
        <v>147</v>
      </c>
      <c r="D36" s="65" t="s">
        <v>143</v>
      </c>
      <c r="E36" s="67">
        <v>98.018749999999997</v>
      </c>
      <c r="F36" s="68">
        <v>0</v>
      </c>
      <c r="G36" s="68">
        <v>0</v>
      </c>
      <c r="H36" s="67">
        <v>98.018749999999997</v>
      </c>
      <c r="I36" s="67">
        <v>0.86137199978030432</v>
      </c>
      <c r="J36" s="67">
        <f t="shared" si="0"/>
        <v>86.137199978030438</v>
      </c>
      <c r="K36" s="67">
        <v>78.658823529411805</v>
      </c>
      <c r="L36" s="67">
        <v>0</v>
      </c>
      <c r="M36" s="68">
        <v>0</v>
      </c>
      <c r="N36" s="68">
        <f t="shared" si="6"/>
        <v>78.658823529411805</v>
      </c>
      <c r="O36" s="68">
        <v>0.87758728620181392</v>
      </c>
      <c r="P36" s="68">
        <f t="shared" si="2"/>
        <v>87.758728620181387</v>
      </c>
      <c r="Q36" s="68">
        <v>100</v>
      </c>
      <c r="R36" s="68">
        <v>0.6</v>
      </c>
      <c r="S36" s="68">
        <v>0</v>
      </c>
      <c r="T36" s="68">
        <f t="shared" si="7"/>
        <v>100.6</v>
      </c>
      <c r="U36" s="68">
        <v>0.92861538461538462</v>
      </c>
      <c r="V36" s="68">
        <f t="shared" si="4"/>
        <v>92.861538461538458</v>
      </c>
      <c r="W36" s="68">
        <f t="shared" si="5"/>
        <v>87.944703875886901</v>
      </c>
      <c r="X36" s="65">
        <v>34</v>
      </c>
    </row>
    <row r="37" spans="1:24" s="52" customFormat="1">
      <c r="A37" s="65">
        <v>35</v>
      </c>
      <c r="B37" s="66">
        <v>2020215338</v>
      </c>
      <c r="C37" s="66" t="s">
        <v>155</v>
      </c>
      <c r="D37" s="65" t="s">
        <v>143</v>
      </c>
      <c r="E37" s="67">
        <v>98.0625</v>
      </c>
      <c r="F37" s="68">
        <v>3</v>
      </c>
      <c r="G37" s="68">
        <v>0</v>
      </c>
      <c r="H37" s="67">
        <v>101.0625</v>
      </c>
      <c r="I37" s="67">
        <v>0.88811995386389864</v>
      </c>
      <c r="J37" s="67">
        <f t="shared" si="0"/>
        <v>88.811995386389867</v>
      </c>
      <c r="K37" s="67">
        <v>75.007894736842118</v>
      </c>
      <c r="L37" s="67">
        <v>0</v>
      </c>
      <c r="M37" s="68">
        <v>0</v>
      </c>
      <c r="N37" s="68">
        <f t="shared" si="6"/>
        <v>75.007894736842118</v>
      </c>
      <c r="O37" s="68">
        <v>0.83685430104612746</v>
      </c>
      <c r="P37" s="68">
        <f t="shared" si="2"/>
        <v>83.685430104612749</v>
      </c>
      <c r="Q37" s="68">
        <v>100</v>
      </c>
      <c r="R37" s="68">
        <v>0.5</v>
      </c>
      <c r="S37" s="68">
        <v>0</v>
      </c>
      <c r="T37" s="68">
        <f t="shared" si="7"/>
        <v>100.5</v>
      </c>
      <c r="U37" s="68">
        <v>0.9276923076923077</v>
      </c>
      <c r="V37" s="68">
        <f t="shared" si="4"/>
        <v>92.769230769230774</v>
      </c>
      <c r="W37" s="68">
        <f t="shared" si="5"/>
        <v>85.619123227429981</v>
      </c>
      <c r="X37" s="65">
        <v>35</v>
      </c>
    </row>
  </sheetData>
  <autoFilter ref="A2:X2" xr:uid="{424C9248-16CF-47D9-8833-55DFC2C80C5A}">
    <sortState xmlns:xlrd2="http://schemas.microsoft.com/office/spreadsheetml/2017/richdata2" ref="A4:X37">
      <sortCondition descending="1" ref="W2"/>
    </sortState>
  </autoFilter>
  <mergeCells count="9">
    <mergeCell ref="W1:W2"/>
    <mergeCell ref="X1:X2"/>
    <mergeCell ref="Q1:V1"/>
    <mergeCell ref="A1:A2"/>
    <mergeCell ref="B1:B2"/>
    <mergeCell ref="C1:C2"/>
    <mergeCell ref="D1:D2"/>
    <mergeCell ref="E1:J1"/>
    <mergeCell ref="K1:P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4EEE-9C1D-44EE-AC07-F07E811E2232}">
  <dimension ref="A1:X31"/>
  <sheetViews>
    <sheetView workbookViewId="0">
      <selection activeCell="A11" sqref="A11:XFD11"/>
    </sheetView>
  </sheetViews>
  <sheetFormatPr defaultRowHeight="14.25"/>
  <cols>
    <col min="2" max="2" width="11.625" bestFit="1" customWidth="1"/>
    <col min="4" max="4" width="14.125" customWidth="1"/>
    <col min="5" max="6" width="11" bestFit="1" customWidth="1"/>
    <col min="7" max="7" width="9.875" bestFit="1" customWidth="1"/>
    <col min="8" max="8" width="14.875" customWidth="1"/>
    <col min="9" max="9" width="18" customWidth="1"/>
    <col min="10" max="10" width="14.375" customWidth="1"/>
    <col min="11" max="11" width="11.375" customWidth="1"/>
    <col min="12" max="13" width="9.875" bestFit="1" customWidth="1"/>
    <col min="14" max="15" width="14.625" customWidth="1"/>
    <col min="16" max="16" width="15.375" customWidth="1"/>
    <col min="17" max="17" width="12.125" bestFit="1" customWidth="1"/>
    <col min="18" max="19" width="9.875" bestFit="1" customWidth="1"/>
    <col min="20" max="20" width="13.125" customWidth="1"/>
    <col min="21" max="22" width="19.875" customWidth="1"/>
    <col min="23" max="23" width="11" bestFit="1" customWidth="1"/>
    <col min="24" max="24" width="9.875" bestFit="1" customWidth="1"/>
  </cols>
  <sheetData>
    <row r="1" spans="1:24" s="1" customFormat="1" ht="18.75">
      <c r="A1" s="91" t="s">
        <v>177</v>
      </c>
      <c r="B1" s="95" t="s">
        <v>0</v>
      </c>
      <c r="C1" s="96" t="s">
        <v>1</v>
      </c>
      <c r="D1" s="96" t="s">
        <v>178</v>
      </c>
      <c r="E1" s="97" t="s">
        <v>2</v>
      </c>
      <c r="F1" s="98"/>
      <c r="G1" s="98"/>
      <c r="H1" s="98"/>
      <c r="I1" s="98"/>
      <c r="J1" s="99"/>
      <c r="K1" s="100" t="s">
        <v>3</v>
      </c>
      <c r="L1" s="100"/>
      <c r="M1" s="100"/>
      <c r="N1" s="100"/>
      <c r="O1" s="100"/>
      <c r="P1" s="100"/>
      <c r="Q1" s="97" t="s">
        <v>4</v>
      </c>
      <c r="R1" s="98"/>
      <c r="S1" s="98"/>
      <c r="T1" s="98"/>
      <c r="U1" s="98"/>
      <c r="V1" s="99"/>
      <c r="W1" s="92" t="s">
        <v>5</v>
      </c>
      <c r="X1" s="94" t="s">
        <v>6</v>
      </c>
    </row>
    <row r="2" spans="1:24" s="1" customFormat="1" ht="25.5">
      <c r="A2" s="91"/>
      <c r="B2" s="95"/>
      <c r="C2" s="96"/>
      <c r="D2" s="96"/>
      <c r="E2" s="2" t="s">
        <v>7</v>
      </c>
      <c r="F2" s="3" t="s">
        <v>8</v>
      </c>
      <c r="G2" s="4" t="s">
        <v>9</v>
      </c>
      <c r="H2" s="5" t="s">
        <v>10</v>
      </c>
      <c r="I2" s="2" t="s">
        <v>11</v>
      </c>
      <c r="J2" s="36" t="s">
        <v>12</v>
      </c>
      <c r="K2" s="7" t="s">
        <v>13</v>
      </c>
      <c r="L2" s="8" t="s">
        <v>14</v>
      </c>
      <c r="M2" s="9" t="s">
        <v>15</v>
      </c>
      <c r="N2" s="9" t="s">
        <v>16</v>
      </c>
      <c r="O2" s="2" t="s">
        <v>17</v>
      </c>
      <c r="P2" s="35" t="s">
        <v>18</v>
      </c>
      <c r="Q2" s="10" t="s">
        <v>19</v>
      </c>
      <c r="R2" s="11" t="s">
        <v>8</v>
      </c>
      <c r="S2" s="9" t="s">
        <v>15</v>
      </c>
      <c r="T2" s="9" t="s">
        <v>20</v>
      </c>
      <c r="U2" s="2" t="s">
        <v>21</v>
      </c>
      <c r="V2" s="34" t="s">
        <v>22</v>
      </c>
      <c r="W2" s="93"/>
      <c r="X2" s="94"/>
    </row>
    <row r="3" spans="1:24" s="1" customFormat="1">
      <c r="A3" s="13">
        <v>1</v>
      </c>
      <c r="B3" s="13">
        <v>2020210502</v>
      </c>
      <c r="C3" s="13" t="s">
        <v>54</v>
      </c>
      <c r="D3" s="13" t="s">
        <v>83</v>
      </c>
      <c r="E3" s="17">
        <v>98.313333333333333</v>
      </c>
      <c r="F3" s="17">
        <v>9.6</v>
      </c>
      <c r="G3" s="17">
        <v>0</v>
      </c>
      <c r="H3" s="17">
        <v>107.91333333333333</v>
      </c>
      <c r="I3" s="17">
        <v>0.98942542787286059</v>
      </c>
      <c r="J3" s="17">
        <f t="shared" ref="J3:J31" si="0">I3*100</f>
        <v>98.942542787286058</v>
      </c>
      <c r="K3" s="17">
        <v>91.073684210526309</v>
      </c>
      <c r="L3" s="17">
        <v>0</v>
      </c>
      <c r="M3" s="17">
        <v>0</v>
      </c>
      <c r="N3" s="23">
        <v>91.073684210526309</v>
      </c>
      <c r="O3" s="17">
        <v>1</v>
      </c>
      <c r="P3" s="17">
        <f t="shared" ref="P3:P31" si="1">O3*100</f>
        <v>100</v>
      </c>
      <c r="Q3" s="17">
        <v>100</v>
      </c>
      <c r="R3" s="17">
        <v>0.5</v>
      </c>
      <c r="S3" s="17">
        <v>0</v>
      </c>
      <c r="T3" s="23">
        <v>100.5</v>
      </c>
      <c r="U3" s="17">
        <v>1</v>
      </c>
      <c r="V3" s="17">
        <f t="shared" ref="V3:V31" si="2">U3*100</f>
        <v>100</v>
      </c>
      <c r="W3" s="17">
        <f t="shared" ref="W3:W31" si="3">J3*0.2+P3*0.7+V3*0.1</f>
        <v>99.78850855745722</v>
      </c>
      <c r="X3" s="24">
        <v>1</v>
      </c>
    </row>
    <row r="4" spans="1:24" s="1" customFormat="1">
      <c r="A4" s="13">
        <v>2</v>
      </c>
      <c r="B4" s="13">
        <v>2020210550</v>
      </c>
      <c r="C4" s="13" t="s">
        <v>69</v>
      </c>
      <c r="D4" s="13" t="s">
        <v>83</v>
      </c>
      <c r="E4" s="17">
        <v>98.243333333333339</v>
      </c>
      <c r="F4" s="17">
        <v>0</v>
      </c>
      <c r="G4" s="17">
        <v>0</v>
      </c>
      <c r="H4" s="17">
        <v>98.243333333333339</v>
      </c>
      <c r="I4" s="17">
        <v>0.90076405867970666</v>
      </c>
      <c r="J4" s="17">
        <f t="shared" si="0"/>
        <v>90.076405867970664</v>
      </c>
      <c r="K4" s="17">
        <v>90.35</v>
      </c>
      <c r="L4" s="17">
        <v>0</v>
      </c>
      <c r="M4" s="17">
        <v>0</v>
      </c>
      <c r="N4" s="17">
        <v>90.35</v>
      </c>
      <c r="O4" s="17">
        <v>0.99205386037910315</v>
      </c>
      <c r="P4" s="17">
        <f t="shared" si="1"/>
        <v>99.205386037910316</v>
      </c>
      <c r="Q4" s="17">
        <v>100</v>
      </c>
      <c r="R4" s="17">
        <v>0.5</v>
      </c>
      <c r="S4" s="17">
        <v>0</v>
      </c>
      <c r="T4" s="17">
        <v>100.5</v>
      </c>
      <c r="U4" s="17">
        <v>1</v>
      </c>
      <c r="V4" s="17">
        <f t="shared" si="2"/>
        <v>100</v>
      </c>
      <c r="W4" s="17">
        <f t="shared" si="3"/>
        <v>97.459051400131344</v>
      </c>
      <c r="X4" s="24">
        <v>2</v>
      </c>
    </row>
    <row r="5" spans="1:24" s="1" customFormat="1">
      <c r="A5" s="13">
        <v>3</v>
      </c>
      <c r="B5" s="13">
        <v>2020210600</v>
      </c>
      <c r="C5" s="13" t="s">
        <v>77</v>
      </c>
      <c r="D5" s="13" t="s">
        <v>83</v>
      </c>
      <c r="E5" s="17">
        <v>98.289999999999992</v>
      </c>
      <c r="F5" s="17">
        <v>1</v>
      </c>
      <c r="G5" s="17">
        <v>0</v>
      </c>
      <c r="H5" s="17">
        <v>99.289999999999992</v>
      </c>
      <c r="I5" s="17">
        <v>0.91036063569682146</v>
      </c>
      <c r="J5" s="17">
        <f t="shared" si="0"/>
        <v>91.036063569682142</v>
      </c>
      <c r="K5" s="17">
        <v>89.791764705882343</v>
      </c>
      <c r="L5" s="17">
        <v>0</v>
      </c>
      <c r="M5" s="17">
        <v>0</v>
      </c>
      <c r="N5" s="17">
        <v>89.791764705882343</v>
      </c>
      <c r="O5" s="17">
        <v>0.9859243697478991</v>
      </c>
      <c r="P5" s="17">
        <f t="shared" si="1"/>
        <v>98.592436974789905</v>
      </c>
      <c r="Q5" s="17">
        <v>100</v>
      </c>
      <c r="R5" s="17">
        <v>0.5</v>
      </c>
      <c r="S5" s="17">
        <v>0</v>
      </c>
      <c r="T5" s="17">
        <v>100.5</v>
      </c>
      <c r="U5" s="17">
        <v>1</v>
      </c>
      <c r="V5" s="17">
        <f t="shared" si="2"/>
        <v>100</v>
      </c>
      <c r="W5" s="17">
        <f t="shared" si="3"/>
        <v>97.221918596289356</v>
      </c>
      <c r="X5" s="24">
        <v>3</v>
      </c>
    </row>
    <row r="6" spans="1:24" s="1" customFormat="1">
      <c r="A6" s="13">
        <v>4</v>
      </c>
      <c r="B6" s="13">
        <v>2020210576</v>
      </c>
      <c r="C6" s="13" t="s">
        <v>75</v>
      </c>
      <c r="D6" s="13" t="s">
        <v>83</v>
      </c>
      <c r="E6" s="17">
        <v>98.36</v>
      </c>
      <c r="F6" s="17">
        <v>6.1</v>
      </c>
      <c r="G6" s="17">
        <v>0</v>
      </c>
      <c r="H6" s="17">
        <v>104.46</v>
      </c>
      <c r="I6" s="17">
        <v>0.95776283618581903</v>
      </c>
      <c r="J6" s="17">
        <f t="shared" si="0"/>
        <v>95.7762836185819</v>
      </c>
      <c r="K6" s="17">
        <v>88.227777777777774</v>
      </c>
      <c r="L6" s="17">
        <v>0</v>
      </c>
      <c r="M6" s="17">
        <v>0</v>
      </c>
      <c r="N6" s="17">
        <v>88.227777777777774</v>
      </c>
      <c r="O6" s="17">
        <v>0.96875160528073156</v>
      </c>
      <c r="P6" s="17">
        <f t="shared" si="1"/>
        <v>96.875160528073152</v>
      </c>
      <c r="Q6" s="17">
        <v>100</v>
      </c>
      <c r="R6" s="17">
        <v>0.5</v>
      </c>
      <c r="S6" s="17">
        <v>0</v>
      </c>
      <c r="T6" s="17">
        <v>100.5</v>
      </c>
      <c r="U6" s="17">
        <v>1</v>
      </c>
      <c r="V6" s="17">
        <f t="shared" si="2"/>
        <v>100</v>
      </c>
      <c r="W6" s="17">
        <f t="shared" si="3"/>
        <v>96.967869093367582</v>
      </c>
      <c r="X6" s="24">
        <v>4</v>
      </c>
    </row>
    <row r="7" spans="1:24" s="1" customFormat="1">
      <c r="A7" s="13">
        <v>5</v>
      </c>
      <c r="B7" s="13">
        <v>2020210522</v>
      </c>
      <c r="C7" s="13" t="s">
        <v>59</v>
      </c>
      <c r="D7" s="13" t="s">
        <v>83</v>
      </c>
      <c r="E7" s="17">
        <v>98.289999999999992</v>
      </c>
      <c r="F7" s="17">
        <v>0.5</v>
      </c>
      <c r="G7" s="17">
        <v>0</v>
      </c>
      <c r="H7" s="17">
        <v>98.789999999999992</v>
      </c>
      <c r="I7" s="17">
        <v>0.90577628361858187</v>
      </c>
      <c r="J7" s="17">
        <f t="shared" si="0"/>
        <v>90.577628361858189</v>
      </c>
      <c r="K7" s="17">
        <v>88.787499999999994</v>
      </c>
      <c r="L7" s="17">
        <v>0</v>
      </c>
      <c r="M7" s="17">
        <v>0</v>
      </c>
      <c r="N7" s="17">
        <v>88.787499999999994</v>
      </c>
      <c r="O7" s="17">
        <v>0.97489742256125755</v>
      </c>
      <c r="P7" s="17">
        <f t="shared" si="1"/>
        <v>97.489742256125751</v>
      </c>
      <c r="Q7" s="17">
        <v>100</v>
      </c>
      <c r="R7" s="17">
        <v>0.5</v>
      </c>
      <c r="S7" s="17">
        <v>0</v>
      </c>
      <c r="T7" s="17">
        <v>100.5</v>
      </c>
      <c r="U7" s="17">
        <v>1</v>
      </c>
      <c r="V7" s="17">
        <f t="shared" si="2"/>
        <v>100</v>
      </c>
      <c r="W7" s="17">
        <f t="shared" si="3"/>
        <v>96.358345251659671</v>
      </c>
      <c r="X7" s="24">
        <v>5</v>
      </c>
    </row>
    <row r="8" spans="1:24" s="1" customFormat="1">
      <c r="A8" s="13">
        <v>6</v>
      </c>
      <c r="B8" s="13">
        <v>2020210551</v>
      </c>
      <c r="C8" s="13" t="s">
        <v>70</v>
      </c>
      <c r="D8" s="13" t="s">
        <v>83</v>
      </c>
      <c r="E8" s="17">
        <v>98.173333333333332</v>
      </c>
      <c r="F8" s="17">
        <v>0</v>
      </c>
      <c r="G8" s="17">
        <v>0</v>
      </c>
      <c r="H8" s="17">
        <v>98.173333333333332</v>
      </c>
      <c r="I8" s="17">
        <v>0.90012224938875307</v>
      </c>
      <c r="J8" s="17">
        <f t="shared" si="0"/>
        <v>90.012224938875306</v>
      </c>
      <c r="K8" s="17">
        <v>88.466666666666669</v>
      </c>
      <c r="L8" s="17">
        <v>0</v>
      </c>
      <c r="M8" s="17">
        <v>0</v>
      </c>
      <c r="N8" s="17">
        <v>88.466666666666669</v>
      </c>
      <c r="O8" s="17">
        <v>0.97137463399599333</v>
      </c>
      <c r="P8" s="17">
        <f t="shared" si="1"/>
        <v>97.137463399599326</v>
      </c>
      <c r="Q8" s="17">
        <v>100</v>
      </c>
      <c r="R8" s="17">
        <v>0.5</v>
      </c>
      <c r="S8" s="17">
        <v>0</v>
      </c>
      <c r="T8" s="17">
        <v>100.5</v>
      </c>
      <c r="U8" s="17">
        <v>1</v>
      </c>
      <c r="V8" s="17">
        <f t="shared" si="2"/>
        <v>100</v>
      </c>
      <c r="W8" s="17">
        <f t="shared" si="3"/>
        <v>95.998669367494585</v>
      </c>
      <c r="X8" s="24">
        <v>6</v>
      </c>
    </row>
    <row r="9" spans="1:24" s="1" customFormat="1">
      <c r="A9" s="13">
        <v>7</v>
      </c>
      <c r="B9" s="13">
        <v>2020210537</v>
      </c>
      <c r="C9" s="13" t="s">
        <v>64</v>
      </c>
      <c r="D9" s="13" t="s">
        <v>83</v>
      </c>
      <c r="E9" s="17">
        <v>98.266666666666666</v>
      </c>
      <c r="F9" s="17">
        <v>6.5</v>
      </c>
      <c r="G9" s="17">
        <v>0</v>
      </c>
      <c r="H9" s="17">
        <v>104.76666666666667</v>
      </c>
      <c r="I9" s="17">
        <v>0.96057457212713937</v>
      </c>
      <c r="J9" s="17">
        <f t="shared" si="0"/>
        <v>96.057457212713942</v>
      </c>
      <c r="K9" s="17">
        <v>85.981249999999989</v>
      </c>
      <c r="L9" s="17">
        <v>0</v>
      </c>
      <c r="M9" s="17">
        <v>0</v>
      </c>
      <c r="N9" s="17">
        <v>85.981249999999989</v>
      </c>
      <c r="O9" s="17">
        <v>0.94408446024040682</v>
      </c>
      <c r="P9" s="17">
        <f t="shared" si="1"/>
        <v>94.408446024040686</v>
      </c>
      <c r="Q9" s="17">
        <v>100</v>
      </c>
      <c r="R9" s="17">
        <v>0</v>
      </c>
      <c r="S9" s="17">
        <v>0</v>
      </c>
      <c r="T9" s="17">
        <v>100</v>
      </c>
      <c r="U9" s="17">
        <v>0.99502487562189057</v>
      </c>
      <c r="V9" s="17">
        <f t="shared" si="2"/>
        <v>99.50248756218906</v>
      </c>
      <c r="W9" s="17">
        <f t="shared" si="3"/>
        <v>95.247652415590181</v>
      </c>
      <c r="X9" s="24">
        <v>7</v>
      </c>
    </row>
    <row r="10" spans="1:24" s="1" customFormat="1">
      <c r="A10" s="13">
        <v>8</v>
      </c>
      <c r="B10" s="13">
        <v>2020210523</v>
      </c>
      <c r="C10" s="13" t="s">
        <v>60</v>
      </c>
      <c r="D10" s="13" t="s">
        <v>83</v>
      </c>
      <c r="E10" s="17">
        <v>98.243333333333339</v>
      </c>
      <c r="F10" s="17">
        <v>0</v>
      </c>
      <c r="G10" s="17">
        <v>0</v>
      </c>
      <c r="H10" s="17">
        <v>98.243333333333339</v>
      </c>
      <c r="I10" s="17">
        <v>0.90076405867970666</v>
      </c>
      <c r="J10" s="17">
        <f t="shared" si="0"/>
        <v>90.076405867970664</v>
      </c>
      <c r="K10" s="17">
        <v>87.253749999999997</v>
      </c>
      <c r="L10" s="17">
        <v>0</v>
      </c>
      <c r="M10" s="17">
        <v>0</v>
      </c>
      <c r="N10" s="17">
        <v>87.253749999999997</v>
      </c>
      <c r="O10" s="17">
        <v>0.95805666319926031</v>
      </c>
      <c r="P10" s="17">
        <f t="shared" si="1"/>
        <v>95.805666319926033</v>
      </c>
      <c r="Q10" s="17">
        <v>100</v>
      </c>
      <c r="R10" s="17">
        <v>0</v>
      </c>
      <c r="S10" s="17">
        <v>0</v>
      </c>
      <c r="T10" s="17">
        <v>100</v>
      </c>
      <c r="U10" s="17">
        <v>0.99502487562189057</v>
      </c>
      <c r="V10" s="17">
        <f t="shared" si="2"/>
        <v>99.50248756218906</v>
      </c>
      <c r="W10" s="17">
        <f t="shared" si="3"/>
        <v>95.02949635376126</v>
      </c>
      <c r="X10" s="24">
        <v>8</v>
      </c>
    </row>
    <row r="11" spans="1:24" s="1" customFormat="1">
      <c r="A11" s="13">
        <v>9</v>
      </c>
      <c r="B11" s="13">
        <v>2020210599</v>
      </c>
      <c r="C11" s="13" t="s">
        <v>76</v>
      </c>
      <c r="D11" s="13" t="s">
        <v>83</v>
      </c>
      <c r="E11" s="17">
        <v>98.289999999999992</v>
      </c>
      <c r="F11" s="17">
        <v>6</v>
      </c>
      <c r="G11" s="17">
        <v>0</v>
      </c>
      <c r="H11" s="17">
        <v>104.28999999999999</v>
      </c>
      <c r="I11" s="17">
        <v>0.95620415647921753</v>
      </c>
      <c r="J11" s="17">
        <f t="shared" si="0"/>
        <v>95.620415647921746</v>
      </c>
      <c r="K11" s="17">
        <v>85.611764705882351</v>
      </c>
      <c r="L11" s="17">
        <v>0</v>
      </c>
      <c r="M11" s="17">
        <v>0</v>
      </c>
      <c r="N11" s="17">
        <v>85.611764705882351</v>
      </c>
      <c r="O11" s="17">
        <v>0.94002746729759867</v>
      </c>
      <c r="P11" s="17">
        <f t="shared" si="1"/>
        <v>94.002746729759863</v>
      </c>
      <c r="Q11" s="17">
        <v>100</v>
      </c>
      <c r="R11" s="17">
        <v>0.5</v>
      </c>
      <c r="S11" s="17">
        <v>0</v>
      </c>
      <c r="T11" s="17">
        <v>100.5</v>
      </c>
      <c r="U11" s="17">
        <v>1</v>
      </c>
      <c r="V11" s="17">
        <f t="shared" si="2"/>
        <v>100</v>
      </c>
      <c r="W11" s="17">
        <f t="shared" si="3"/>
        <v>94.926005840416252</v>
      </c>
      <c r="X11" s="24">
        <v>9</v>
      </c>
    </row>
    <row r="12" spans="1:24" s="1" customFormat="1">
      <c r="A12" s="13">
        <v>10</v>
      </c>
      <c r="B12" s="13">
        <v>2020210601</v>
      </c>
      <c r="C12" s="13" t="s">
        <v>78</v>
      </c>
      <c r="D12" s="13" t="s">
        <v>83</v>
      </c>
      <c r="E12" s="17">
        <v>98.266666666666666</v>
      </c>
      <c r="F12" s="17">
        <v>10.8</v>
      </c>
      <c r="G12" s="17">
        <v>0</v>
      </c>
      <c r="H12" s="23">
        <v>109.06666666666666</v>
      </c>
      <c r="I12" s="17">
        <v>1</v>
      </c>
      <c r="J12" s="17">
        <f t="shared" si="0"/>
        <v>100</v>
      </c>
      <c r="K12" s="17">
        <v>83.306666666666672</v>
      </c>
      <c r="L12" s="17">
        <v>0</v>
      </c>
      <c r="M12" s="17">
        <v>0</v>
      </c>
      <c r="N12" s="17">
        <v>83.306666666666672</v>
      </c>
      <c r="O12" s="17">
        <v>0.91471721374634007</v>
      </c>
      <c r="P12" s="17">
        <f t="shared" si="1"/>
        <v>91.471721374634001</v>
      </c>
      <c r="Q12" s="17">
        <v>100</v>
      </c>
      <c r="R12" s="17">
        <v>0.5</v>
      </c>
      <c r="S12" s="17">
        <v>0</v>
      </c>
      <c r="T12" s="17">
        <v>100.5</v>
      </c>
      <c r="U12" s="17">
        <v>1</v>
      </c>
      <c r="V12" s="17">
        <f t="shared" si="2"/>
        <v>100</v>
      </c>
      <c r="W12" s="17">
        <f t="shared" si="3"/>
        <v>94.030204962243801</v>
      </c>
      <c r="X12" s="24">
        <v>10</v>
      </c>
    </row>
    <row r="13" spans="1:24" s="1" customFormat="1">
      <c r="A13" s="13">
        <v>11</v>
      </c>
      <c r="B13" s="13">
        <v>2020210634</v>
      </c>
      <c r="C13" s="13" t="s">
        <v>82</v>
      </c>
      <c r="D13" s="13" t="s">
        <v>83</v>
      </c>
      <c r="E13" s="17">
        <v>98.289999999999992</v>
      </c>
      <c r="F13" s="17">
        <v>3</v>
      </c>
      <c r="G13" s="17">
        <v>0</v>
      </c>
      <c r="H13" s="17">
        <v>101.28999999999999</v>
      </c>
      <c r="I13" s="17">
        <v>0.92869804400977995</v>
      </c>
      <c r="J13" s="17">
        <f t="shared" si="0"/>
        <v>92.869804400977998</v>
      </c>
      <c r="K13" s="17">
        <v>85.186249999999987</v>
      </c>
      <c r="L13" s="17">
        <v>0</v>
      </c>
      <c r="M13" s="17">
        <v>0</v>
      </c>
      <c r="N13" s="17">
        <v>85.186249999999987</v>
      </c>
      <c r="O13" s="17">
        <v>0.9353552646786869</v>
      </c>
      <c r="P13" s="17">
        <f t="shared" si="1"/>
        <v>93.535526467868692</v>
      </c>
      <c r="Q13" s="17">
        <v>100</v>
      </c>
      <c r="R13" s="17">
        <v>0</v>
      </c>
      <c r="S13" s="17">
        <v>0</v>
      </c>
      <c r="T13" s="17">
        <v>100</v>
      </c>
      <c r="U13" s="17">
        <v>0.99502487562189057</v>
      </c>
      <c r="V13" s="17">
        <f t="shared" si="2"/>
        <v>99.50248756218906</v>
      </c>
      <c r="W13" s="17">
        <f t="shared" si="3"/>
        <v>93.99907816392259</v>
      </c>
      <c r="X13" s="24">
        <v>11</v>
      </c>
    </row>
    <row r="14" spans="1:24" s="1" customFormat="1">
      <c r="A14" s="13">
        <v>12</v>
      </c>
      <c r="B14" s="13">
        <v>2020210513</v>
      </c>
      <c r="C14" s="13" t="s">
        <v>55</v>
      </c>
      <c r="D14" s="13" t="s">
        <v>83</v>
      </c>
      <c r="E14" s="17">
        <v>98.103333333333325</v>
      </c>
      <c r="F14" s="17">
        <v>0</v>
      </c>
      <c r="G14" s="17">
        <v>0</v>
      </c>
      <c r="H14" s="17">
        <v>98.103333333333325</v>
      </c>
      <c r="I14" s="17">
        <v>0.89948044009779948</v>
      </c>
      <c r="J14" s="17">
        <f t="shared" si="0"/>
        <v>89.948044009779949</v>
      </c>
      <c r="K14" s="17">
        <v>85.88</v>
      </c>
      <c r="L14" s="17">
        <v>0</v>
      </c>
      <c r="M14" s="17">
        <v>0</v>
      </c>
      <c r="N14" s="17">
        <v>85.88</v>
      </c>
      <c r="O14" s="17">
        <v>0.9429727230698105</v>
      </c>
      <c r="P14" s="17">
        <f t="shared" si="1"/>
        <v>94.297272306981057</v>
      </c>
      <c r="Q14" s="17">
        <v>100</v>
      </c>
      <c r="R14" s="17">
        <v>0.5</v>
      </c>
      <c r="S14" s="17">
        <v>0</v>
      </c>
      <c r="T14" s="17">
        <v>100.5</v>
      </c>
      <c r="U14" s="17">
        <v>1</v>
      </c>
      <c r="V14" s="17">
        <f t="shared" si="2"/>
        <v>100</v>
      </c>
      <c r="W14" s="17">
        <f t="shared" si="3"/>
        <v>93.997699416842735</v>
      </c>
      <c r="X14" s="24">
        <v>12</v>
      </c>
    </row>
    <row r="15" spans="1:24" s="1" customFormat="1">
      <c r="A15" s="13">
        <v>13</v>
      </c>
      <c r="B15" s="13">
        <v>2020210552</v>
      </c>
      <c r="C15" s="13" t="s">
        <v>71</v>
      </c>
      <c r="D15" s="13" t="s">
        <v>83</v>
      </c>
      <c r="E15" s="17">
        <v>98.103333333333325</v>
      </c>
      <c r="F15" s="17">
        <v>0</v>
      </c>
      <c r="G15" s="17">
        <v>0</v>
      </c>
      <c r="H15" s="17">
        <v>98.103333333333325</v>
      </c>
      <c r="I15" s="17">
        <v>0.89948044009779948</v>
      </c>
      <c r="J15" s="17">
        <f t="shared" si="0"/>
        <v>89.948044009779949</v>
      </c>
      <c r="K15" s="17">
        <v>85.541176470588226</v>
      </c>
      <c r="L15" s="17">
        <v>0</v>
      </c>
      <c r="M15" s="17">
        <v>0</v>
      </c>
      <c r="N15" s="17">
        <v>85.541176470588226</v>
      </c>
      <c r="O15" s="17">
        <v>0.9392523999891218</v>
      </c>
      <c r="P15" s="17">
        <f t="shared" si="1"/>
        <v>93.925239998912176</v>
      </c>
      <c r="Q15" s="17">
        <v>100</v>
      </c>
      <c r="R15" s="17">
        <v>0.5</v>
      </c>
      <c r="S15" s="17">
        <v>0</v>
      </c>
      <c r="T15" s="17">
        <v>100.5</v>
      </c>
      <c r="U15" s="17">
        <v>1</v>
      </c>
      <c r="V15" s="17">
        <f t="shared" si="2"/>
        <v>100</v>
      </c>
      <c r="W15" s="17">
        <f t="shared" si="3"/>
        <v>93.737276801194511</v>
      </c>
      <c r="X15" s="24">
        <v>13</v>
      </c>
    </row>
    <row r="16" spans="1:24" s="1" customFormat="1">
      <c r="A16" s="13">
        <v>14</v>
      </c>
      <c r="B16" s="13">
        <v>2020210517</v>
      </c>
      <c r="C16" s="13" t="s">
        <v>57</v>
      </c>
      <c r="D16" s="13" t="s">
        <v>83</v>
      </c>
      <c r="E16" s="17">
        <v>98.149999999999991</v>
      </c>
      <c r="F16" s="17">
        <v>6</v>
      </c>
      <c r="G16" s="17">
        <v>0</v>
      </c>
      <c r="H16" s="17">
        <v>104.14999999999999</v>
      </c>
      <c r="I16" s="17">
        <v>0.95492053789731046</v>
      </c>
      <c r="J16" s="17">
        <f t="shared" si="0"/>
        <v>95.492053789731045</v>
      </c>
      <c r="K16" s="17">
        <v>83.855000000000004</v>
      </c>
      <c r="L16" s="17">
        <v>0</v>
      </c>
      <c r="M16" s="17">
        <v>0</v>
      </c>
      <c r="N16" s="17">
        <v>83.855000000000004</v>
      </c>
      <c r="O16" s="17">
        <v>0.92073797965788273</v>
      </c>
      <c r="P16" s="17">
        <f t="shared" si="1"/>
        <v>92.073797965788273</v>
      </c>
      <c r="Q16" s="17">
        <v>100</v>
      </c>
      <c r="R16" s="17">
        <v>0.5</v>
      </c>
      <c r="S16" s="17">
        <v>0</v>
      </c>
      <c r="T16" s="17">
        <v>100.5</v>
      </c>
      <c r="U16" s="17">
        <v>1</v>
      </c>
      <c r="V16" s="17">
        <f t="shared" si="2"/>
        <v>100</v>
      </c>
      <c r="W16" s="17">
        <f t="shared" si="3"/>
        <v>93.550069333997996</v>
      </c>
      <c r="X16" s="24">
        <v>14</v>
      </c>
    </row>
    <row r="17" spans="1:24" s="1" customFormat="1">
      <c r="A17" s="13">
        <v>15</v>
      </c>
      <c r="B17" s="13">
        <v>2020210571</v>
      </c>
      <c r="C17" s="13" t="s">
        <v>73</v>
      </c>
      <c r="D17" s="13" t="s">
        <v>83</v>
      </c>
      <c r="E17" s="17">
        <v>98.219999999999985</v>
      </c>
      <c r="F17" s="17">
        <v>0</v>
      </c>
      <c r="G17" s="17">
        <v>0</v>
      </c>
      <c r="H17" s="17">
        <v>98.219999999999985</v>
      </c>
      <c r="I17" s="17">
        <v>0.90055012224938868</v>
      </c>
      <c r="J17" s="17">
        <f t="shared" si="0"/>
        <v>90.055012224938864</v>
      </c>
      <c r="K17" s="17">
        <v>84.451470588235296</v>
      </c>
      <c r="L17" s="17">
        <v>0</v>
      </c>
      <c r="M17" s="17">
        <v>0</v>
      </c>
      <c r="N17" s="17">
        <v>84.451470588235296</v>
      </c>
      <c r="O17" s="17">
        <v>0.92728729841451152</v>
      </c>
      <c r="P17" s="17">
        <f t="shared" si="1"/>
        <v>92.728729841451155</v>
      </c>
      <c r="Q17" s="17">
        <v>100</v>
      </c>
      <c r="R17" s="17">
        <v>0.5</v>
      </c>
      <c r="S17" s="17">
        <v>0</v>
      </c>
      <c r="T17" s="17">
        <v>100.5</v>
      </c>
      <c r="U17" s="17">
        <v>1</v>
      </c>
      <c r="V17" s="17">
        <f t="shared" si="2"/>
        <v>100</v>
      </c>
      <c r="W17" s="17">
        <f t="shared" si="3"/>
        <v>92.921113334003593</v>
      </c>
      <c r="X17" s="24">
        <v>15</v>
      </c>
    </row>
    <row r="18" spans="1:24" s="1" customFormat="1">
      <c r="A18" s="13">
        <v>16</v>
      </c>
      <c r="B18" s="13">
        <v>2020210518</v>
      </c>
      <c r="C18" s="13" t="s">
        <v>58</v>
      </c>
      <c r="D18" s="13" t="s">
        <v>83</v>
      </c>
      <c r="E18" s="17">
        <v>98.289999999999992</v>
      </c>
      <c r="F18" s="17">
        <v>2</v>
      </c>
      <c r="G18" s="17">
        <v>0</v>
      </c>
      <c r="H18" s="17">
        <v>100.28999999999999</v>
      </c>
      <c r="I18" s="17">
        <v>0.91952933985330065</v>
      </c>
      <c r="J18" s="17">
        <f t="shared" si="0"/>
        <v>91.952933985330063</v>
      </c>
      <c r="K18" s="17">
        <v>83.720588235294116</v>
      </c>
      <c r="L18" s="17">
        <v>0</v>
      </c>
      <c r="M18" s="17">
        <v>0</v>
      </c>
      <c r="N18" s="17">
        <v>83.720588235294116</v>
      </c>
      <c r="O18" s="17">
        <v>0.91926212232465809</v>
      </c>
      <c r="P18" s="17">
        <f t="shared" si="1"/>
        <v>91.926212232465815</v>
      </c>
      <c r="Q18" s="17">
        <v>100</v>
      </c>
      <c r="R18" s="17">
        <v>0.5</v>
      </c>
      <c r="S18" s="17">
        <v>0</v>
      </c>
      <c r="T18" s="17">
        <v>100.5</v>
      </c>
      <c r="U18" s="17">
        <v>1</v>
      </c>
      <c r="V18" s="17">
        <f t="shared" si="2"/>
        <v>100</v>
      </c>
      <c r="W18" s="17">
        <f t="shared" si="3"/>
        <v>92.738935359792094</v>
      </c>
      <c r="X18" s="24">
        <v>16</v>
      </c>
    </row>
    <row r="19" spans="1:24" s="1" customFormat="1">
      <c r="A19" s="13">
        <v>17</v>
      </c>
      <c r="B19" s="13">
        <v>2020210575</v>
      </c>
      <c r="C19" s="13" t="s">
        <v>74</v>
      </c>
      <c r="D19" s="13" t="s">
        <v>83</v>
      </c>
      <c r="E19" s="17">
        <v>98.243333333333339</v>
      </c>
      <c r="F19" s="17">
        <v>0.5</v>
      </c>
      <c r="G19" s="17">
        <v>0</v>
      </c>
      <c r="H19" s="17">
        <v>98.743333333333339</v>
      </c>
      <c r="I19" s="17">
        <v>0.90534841075794625</v>
      </c>
      <c r="J19" s="17">
        <f t="shared" si="0"/>
        <v>90.534841075794631</v>
      </c>
      <c r="K19" s="17">
        <v>83.761111111111106</v>
      </c>
      <c r="L19" s="17">
        <v>0</v>
      </c>
      <c r="M19" s="17">
        <v>0</v>
      </c>
      <c r="N19" s="17">
        <v>83.761111111111106</v>
      </c>
      <c r="O19" s="17">
        <v>0.91970706837211691</v>
      </c>
      <c r="P19" s="17">
        <f t="shared" si="1"/>
        <v>91.970706837211694</v>
      </c>
      <c r="Q19" s="17">
        <v>100</v>
      </c>
      <c r="R19" s="17">
        <v>0.5</v>
      </c>
      <c r="S19" s="17">
        <v>0</v>
      </c>
      <c r="T19" s="17">
        <v>100.5</v>
      </c>
      <c r="U19" s="17">
        <v>1</v>
      </c>
      <c r="V19" s="17">
        <f t="shared" si="2"/>
        <v>100</v>
      </c>
      <c r="W19" s="17">
        <f t="shared" si="3"/>
        <v>92.486463001207113</v>
      </c>
      <c r="X19" s="24">
        <v>17</v>
      </c>
    </row>
    <row r="20" spans="1:24" s="1" customFormat="1">
      <c r="A20" s="13">
        <v>18</v>
      </c>
      <c r="B20" s="13">
        <v>2020210538</v>
      </c>
      <c r="C20" s="13" t="s">
        <v>65</v>
      </c>
      <c r="D20" s="13" t="s">
        <v>83</v>
      </c>
      <c r="E20" s="17">
        <v>98.266666666666666</v>
      </c>
      <c r="F20" s="17">
        <v>0</v>
      </c>
      <c r="G20" s="17">
        <v>0</v>
      </c>
      <c r="H20" s="17">
        <v>98.266666666666666</v>
      </c>
      <c r="I20" s="17">
        <v>0.90097799511002452</v>
      </c>
      <c r="J20" s="17">
        <f t="shared" si="0"/>
        <v>90.097799511002449</v>
      </c>
      <c r="K20" s="17">
        <v>83.621249999999989</v>
      </c>
      <c r="L20" s="17">
        <v>0</v>
      </c>
      <c r="M20" s="17">
        <v>0</v>
      </c>
      <c r="N20" s="17">
        <v>83.621249999999989</v>
      </c>
      <c r="O20" s="17">
        <v>0.91817137656033276</v>
      </c>
      <c r="P20" s="17">
        <f t="shared" si="1"/>
        <v>91.817137656033282</v>
      </c>
      <c r="Q20" s="17">
        <v>100</v>
      </c>
      <c r="R20" s="17">
        <v>0</v>
      </c>
      <c r="S20" s="17">
        <v>0</v>
      </c>
      <c r="T20" s="17">
        <v>100</v>
      </c>
      <c r="U20" s="17">
        <v>0.99502487562189057</v>
      </c>
      <c r="V20" s="17">
        <f t="shared" si="2"/>
        <v>99.50248756218906</v>
      </c>
      <c r="W20" s="17">
        <f t="shared" si="3"/>
        <v>92.24180501764269</v>
      </c>
      <c r="X20" s="24">
        <v>18</v>
      </c>
    </row>
    <row r="21" spans="1:24" s="1" customFormat="1">
      <c r="A21" s="13">
        <v>19</v>
      </c>
      <c r="B21" s="13">
        <v>2020210607</v>
      </c>
      <c r="C21" s="13" t="s">
        <v>79</v>
      </c>
      <c r="D21" s="13" t="s">
        <v>83</v>
      </c>
      <c r="E21" s="17">
        <v>98.173333333333332</v>
      </c>
      <c r="F21" s="17">
        <v>4.5</v>
      </c>
      <c r="G21" s="17">
        <v>0</v>
      </c>
      <c r="H21" s="17">
        <v>102.67333333333333</v>
      </c>
      <c r="I21" s="17">
        <v>0.94138141809290954</v>
      </c>
      <c r="J21" s="17">
        <f t="shared" si="0"/>
        <v>94.138141809290957</v>
      </c>
      <c r="K21" s="17">
        <v>81.894999999999982</v>
      </c>
      <c r="L21" s="17">
        <v>0</v>
      </c>
      <c r="M21" s="17">
        <v>0</v>
      </c>
      <c r="N21" s="17">
        <v>81.894999999999982</v>
      </c>
      <c r="O21" s="17">
        <v>0.89921694405917696</v>
      </c>
      <c r="P21" s="17">
        <f t="shared" si="1"/>
        <v>89.921694405917691</v>
      </c>
      <c r="Q21" s="17">
        <v>100</v>
      </c>
      <c r="R21" s="17">
        <v>0.5</v>
      </c>
      <c r="S21" s="17">
        <v>0</v>
      </c>
      <c r="T21" s="17">
        <v>100.5</v>
      </c>
      <c r="U21" s="17">
        <v>1</v>
      </c>
      <c r="V21" s="17">
        <f t="shared" si="2"/>
        <v>100</v>
      </c>
      <c r="W21" s="17">
        <f t="shared" si="3"/>
        <v>91.772814446000567</v>
      </c>
      <c r="X21" s="24">
        <v>19</v>
      </c>
    </row>
    <row r="22" spans="1:24" s="1" customFormat="1">
      <c r="A22" s="13">
        <v>20</v>
      </c>
      <c r="B22" s="13">
        <v>2020210536</v>
      </c>
      <c r="C22" s="13" t="s">
        <v>63</v>
      </c>
      <c r="D22" s="13" t="s">
        <v>83</v>
      </c>
      <c r="E22" s="17">
        <v>98.289999999999992</v>
      </c>
      <c r="F22" s="17">
        <v>4</v>
      </c>
      <c r="G22" s="17">
        <v>0</v>
      </c>
      <c r="H22" s="17">
        <v>102.28999999999999</v>
      </c>
      <c r="I22" s="17">
        <v>0.93786674816625915</v>
      </c>
      <c r="J22" s="17">
        <f t="shared" si="0"/>
        <v>93.786674816625919</v>
      </c>
      <c r="K22" s="17">
        <v>82.014117647058825</v>
      </c>
      <c r="L22" s="17">
        <v>0</v>
      </c>
      <c r="M22" s="17">
        <v>0</v>
      </c>
      <c r="N22" s="17">
        <v>82.014117647058825</v>
      </c>
      <c r="O22" s="17">
        <v>0.9005248701422317</v>
      </c>
      <c r="P22" s="17">
        <f t="shared" si="1"/>
        <v>90.052487014223175</v>
      </c>
      <c r="Q22" s="17">
        <v>100</v>
      </c>
      <c r="R22" s="17">
        <v>0</v>
      </c>
      <c r="S22" s="17">
        <v>0</v>
      </c>
      <c r="T22" s="17">
        <v>100</v>
      </c>
      <c r="U22" s="17">
        <v>0.99502487562189057</v>
      </c>
      <c r="V22" s="17">
        <f t="shared" si="2"/>
        <v>99.50248756218906</v>
      </c>
      <c r="W22" s="17">
        <f t="shared" si="3"/>
        <v>91.744324629500312</v>
      </c>
      <c r="X22" s="24">
        <v>20</v>
      </c>
    </row>
    <row r="23" spans="1:24" s="1" customFormat="1">
      <c r="A23" s="13">
        <v>21</v>
      </c>
      <c r="B23" s="13">
        <v>2020210527</v>
      </c>
      <c r="C23" s="13" t="s">
        <v>61</v>
      </c>
      <c r="D23" s="13" t="s">
        <v>83</v>
      </c>
      <c r="E23" s="17">
        <v>98.266666666666666</v>
      </c>
      <c r="F23" s="17">
        <v>7.6</v>
      </c>
      <c r="G23" s="17">
        <v>0</v>
      </c>
      <c r="H23" s="17">
        <v>105.86666666666666</v>
      </c>
      <c r="I23" s="17">
        <v>0.97066014669926648</v>
      </c>
      <c r="J23" s="17">
        <f t="shared" si="0"/>
        <v>97.066014669926645</v>
      </c>
      <c r="K23" s="17">
        <v>80.882352941176464</v>
      </c>
      <c r="L23" s="17">
        <v>0</v>
      </c>
      <c r="M23" s="17">
        <v>0</v>
      </c>
      <c r="N23" s="17">
        <v>80.882352941176464</v>
      </c>
      <c r="O23" s="17">
        <v>0.88809795762965382</v>
      </c>
      <c r="P23" s="17">
        <f t="shared" si="1"/>
        <v>88.809795762965379</v>
      </c>
      <c r="Q23" s="17">
        <v>100</v>
      </c>
      <c r="R23" s="17">
        <v>0.5</v>
      </c>
      <c r="S23" s="17">
        <v>0</v>
      </c>
      <c r="T23" s="17">
        <v>100.5</v>
      </c>
      <c r="U23" s="17">
        <v>1</v>
      </c>
      <c r="V23" s="17">
        <f t="shared" si="2"/>
        <v>100</v>
      </c>
      <c r="W23" s="17">
        <f t="shared" si="3"/>
        <v>91.580059968061093</v>
      </c>
      <c r="X23" s="24">
        <v>21</v>
      </c>
    </row>
    <row r="24" spans="1:24" s="1" customFormat="1">
      <c r="A24" s="13">
        <v>22</v>
      </c>
      <c r="B24" s="13">
        <v>2020210615</v>
      </c>
      <c r="C24" s="13" t="s">
        <v>81</v>
      </c>
      <c r="D24" s="13" t="s">
        <v>83</v>
      </c>
      <c r="E24" s="17">
        <v>98.243333333333339</v>
      </c>
      <c r="F24" s="17">
        <v>7.5</v>
      </c>
      <c r="G24" s="17">
        <v>0</v>
      </c>
      <c r="H24" s="17">
        <v>105.74333333333334</v>
      </c>
      <c r="I24" s="17">
        <v>0.96952933985330081</v>
      </c>
      <c r="J24" s="17">
        <f t="shared" si="0"/>
        <v>96.952933985330077</v>
      </c>
      <c r="K24" s="17">
        <v>80.162499999999994</v>
      </c>
      <c r="L24" s="17">
        <v>0</v>
      </c>
      <c r="M24" s="17">
        <v>0</v>
      </c>
      <c r="N24" s="17">
        <v>80.162499999999994</v>
      </c>
      <c r="O24" s="17">
        <v>0.88019388580674984</v>
      </c>
      <c r="P24" s="17">
        <f t="shared" si="1"/>
        <v>88.019388580674985</v>
      </c>
      <c r="Q24" s="17">
        <v>100</v>
      </c>
      <c r="R24" s="17">
        <v>0.5</v>
      </c>
      <c r="S24" s="17">
        <v>0</v>
      </c>
      <c r="T24" s="17">
        <v>100.5</v>
      </c>
      <c r="U24" s="17">
        <v>1</v>
      </c>
      <c r="V24" s="17">
        <f t="shared" si="2"/>
        <v>100</v>
      </c>
      <c r="W24" s="17">
        <f t="shared" si="3"/>
        <v>91.004158803538502</v>
      </c>
      <c r="X24" s="24">
        <v>22</v>
      </c>
    </row>
    <row r="25" spans="1:24" s="1" customFormat="1">
      <c r="A25" s="13">
        <v>23</v>
      </c>
      <c r="B25" s="13">
        <v>2020210514</v>
      </c>
      <c r="C25" s="13" t="s">
        <v>56</v>
      </c>
      <c r="D25" s="13" t="s">
        <v>83</v>
      </c>
      <c r="E25" s="17">
        <v>98.149999999999991</v>
      </c>
      <c r="F25" s="17">
        <v>0.5</v>
      </c>
      <c r="G25" s="17">
        <v>0</v>
      </c>
      <c r="H25" s="17">
        <v>98.649999999999991</v>
      </c>
      <c r="I25" s="17">
        <v>0.9044926650366748</v>
      </c>
      <c r="J25" s="17">
        <f t="shared" si="0"/>
        <v>90.449266503667474</v>
      </c>
      <c r="K25" s="17">
        <v>80.687058823529412</v>
      </c>
      <c r="L25" s="17">
        <v>0</v>
      </c>
      <c r="M25" s="17">
        <v>0</v>
      </c>
      <c r="N25" s="17">
        <v>80.687058823529412</v>
      </c>
      <c r="O25" s="17">
        <v>0.88595360474286811</v>
      </c>
      <c r="P25" s="17">
        <f t="shared" si="1"/>
        <v>88.595360474286807</v>
      </c>
      <c r="Q25" s="17">
        <v>100</v>
      </c>
      <c r="R25" s="17">
        <v>0.5</v>
      </c>
      <c r="S25" s="17">
        <v>0</v>
      </c>
      <c r="T25" s="17">
        <v>100.5</v>
      </c>
      <c r="U25" s="17">
        <v>1</v>
      </c>
      <c r="V25" s="17">
        <f t="shared" si="2"/>
        <v>100</v>
      </c>
      <c r="W25" s="17">
        <f t="shared" si="3"/>
        <v>90.106605632734258</v>
      </c>
      <c r="X25" s="24">
        <v>23</v>
      </c>
    </row>
    <row r="26" spans="1:24" s="1" customFormat="1">
      <c r="A26" s="13">
        <v>24</v>
      </c>
      <c r="B26" s="13">
        <v>2020210553</v>
      </c>
      <c r="C26" s="13" t="s">
        <v>72</v>
      </c>
      <c r="D26" s="13" t="s">
        <v>83</v>
      </c>
      <c r="E26" s="17">
        <v>98.126666666666665</v>
      </c>
      <c r="F26" s="17">
        <v>0</v>
      </c>
      <c r="G26" s="17">
        <v>0</v>
      </c>
      <c r="H26" s="17">
        <v>98.126666666666665</v>
      </c>
      <c r="I26" s="17">
        <v>0.89969437652811735</v>
      </c>
      <c r="J26" s="17">
        <f t="shared" si="0"/>
        <v>89.969437652811735</v>
      </c>
      <c r="K26" s="17">
        <v>80.236470588235292</v>
      </c>
      <c r="L26" s="17">
        <v>0</v>
      </c>
      <c r="M26" s="17">
        <v>0</v>
      </c>
      <c r="N26" s="17">
        <v>80.236470588235292</v>
      </c>
      <c r="O26" s="17">
        <v>0.88100609175709121</v>
      </c>
      <c r="P26" s="17">
        <f t="shared" si="1"/>
        <v>88.100609175709124</v>
      </c>
      <c r="Q26" s="17">
        <v>100</v>
      </c>
      <c r="R26" s="17">
        <v>0.5</v>
      </c>
      <c r="S26" s="17">
        <v>0</v>
      </c>
      <c r="T26" s="17">
        <v>100.5</v>
      </c>
      <c r="U26" s="17">
        <v>1</v>
      </c>
      <c r="V26" s="17">
        <f t="shared" si="2"/>
        <v>100</v>
      </c>
      <c r="W26" s="17">
        <f t="shared" si="3"/>
        <v>89.664313953558732</v>
      </c>
      <c r="X26" s="24">
        <v>24</v>
      </c>
    </row>
    <row r="27" spans="1:24" s="1" customFormat="1">
      <c r="A27" s="13">
        <v>25</v>
      </c>
      <c r="B27" s="13">
        <v>2020210549</v>
      </c>
      <c r="C27" s="13" t="s">
        <v>68</v>
      </c>
      <c r="D27" s="13" t="s">
        <v>83</v>
      </c>
      <c r="E27" s="17">
        <v>98.196666666666658</v>
      </c>
      <c r="F27" s="17">
        <v>4</v>
      </c>
      <c r="G27" s="17">
        <v>0</v>
      </c>
      <c r="H27" s="17">
        <v>102.19666666666666</v>
      </c>
      <c r="I27" s="17">
        <v>0.9370110024449877</v>
      </c>
      <c r="J27" s="17">
        <f t="shared" si="0"/>
        <v>93.701100244498775</v>
      </c>
      <c r="K27" s="17">
        <v>78.792647058823519</v>
      </c>
      <c r="L27" s="17">
        <v>0</v>
      </c>
      <c r="M27" s="17">
        <v>0</v>
      </c>
      <c r="N27" s="17">
        <v>78.792647058823519</v>
      </c>
      <c r="O27" s="17">
        <v>0.86515273585162211</v>
      </c>
      <c r="P27" s="17">
        <f t="shared" si="1"/>
        <v>86.515273585162205</v>
      </c>
      <c r="Q27" s="17">
        <v>100</v>
      </c>
      <c r="R27" s="17">
        <v>0.5</v>
      </c>
      <c r="S27" s="17">
        <v>0</v>
      </c>
      <c r="T27" s="17">
        <v>100.5</v>
      </c>
      <c r="U27" s="17">
        <v>1</v>
      </c>
      <c r="V27" s="17">
        <f t="shared" si="2"/>
        <v>100</v>
      </c>
      <c r="W27" s="17">
        <f t="shared" si="3"/>
        <v>89.300911558513292</v>
      </c>
      <c r="X27" s="24">
        <v>25</v>
      </c>
    </row>
    <row r="28" spans="1:24" s="1" customFormat="1">
      <c r="A28" s="13">
        <v>26</v>
      </c>
      <c r="B28" s="13">
        <v>2020210545</v>
      </c>
      <c r="C28" s="13" t="s">
        <v>66</v>
      </c>
      <c r="D28" s="13" t="s">
        <v>83</v>
      </c>
      <c r="E28" s="17">
        <v>98.149999999999991</v>
      </c>
      <c r="F28" s="17">
        <v>4.5</v>
      </c>
      <c r="G28" s="17">
        <v>0</v>
      </c>
      <c r="H28" s="17">
        <v>102.64999999999999</v>
      </c>
      <c r="I28" s="17">
        <v>0.94116748166259168</v>
      </c>
      <c r="J28" s="17">
        <f t="shared" si="0"/>
        <v>94.116748166259171</v>
      </c>
      <c r="K28" s="17">
        <v>78.257647058823522</v>
      </c>
      <c r="L28" s="17">
        <v>0</v>
      </c>
      <c r="M28" s="17">
        <v>0</v>
      </c>
      <c r="N28" s="17">
        <v>78.257647058823522</v>
      </c>
      <c r="O28" s="17">
        <v>0.85927837154279185</v>
      </c>
      <c r="P28" s="17">
        <f t="shared" si="1"/>
        <v>85.927837154279189</v>
      </c>
      <c r="Q28" s="17">
        <v>100</v>
      </c>
      <c r="R28" s="17">
        <v>0</v>
      </c>
      <c r="S28" s="17">
        <v>0</v>
      </c>
      <c r="T28" s="17">
        <v>100</v>
      </c>
      <c r="U28" s="17">
        <v>0.99502487562189057</v>
      </c>
      <c r="V28" s="17">
        <f t="shared" si="2"/>
        <v>99.50248756218906</v>
      </c>
      <c r="W28" s="17">
        <f t="shared" si="3"/>
        <v>88.92308439746617</v>
      </c>
      <c r="X28" s="24">
        <v>26</v>
      </c>
    </row>
    <row r="29" spans="1:24" s="1" customFormat="1">
      <c r="A29" s="13">
        <v>27</v>
      </c>
      <c r="B29" s="13">
        <v>2020210535</v>
      </c>
      <c r="C29" s="13" t="s">
        <v>62</v>
      </c>
      <c r="D29" s="13" t="s">
        <v>83</v>
      </c>
      <c r="E29" s="17">
        <v>98.196666666666658</v>
      </c>
      <c r="F29" s="17">
        <v>0</v>
      </c>
      <c r="G29" s="17">
        <v>0</v>
      </c>
      <c r="H29" s="17">
        <v>98.196666666666658</v>
      </c>
      <c r="I29" s="17">
        <v>0.90033618581907082</v>
      </c>
      <c r="J29" s="17">
        <f t="shared" si="0"/>
        <v>90.033618581907078</v>
      </c>
      <c r="K29" s="17">
        <v>78.418749999999989</v>
      </c>
      <c r="L29" s="17">
        <v>0</v>
      </c>
      <c r="M29" s="17">
        <v>0</v>
      </c>
      <c r="N29" s="17">
        <v>78.418749999999989</v>
      </c>
      <c r="O29" s="17">
        <v>0.8610473012020341</v>
      </c>
      <c r="P29" s="17">
        <f t="shared" si="1"/>
        <v>86.104730120203413</v>
      </c>
      <c r="Q29" s="17">
        <v>100</v>
      </c>
      <c r="R29" s="17">
        <v>0</v>
      </c>
      <c r="S29" s="17">
        <v>0</v>
      </c>
      <c r="T29" s="17">
        <v>100</v>
      </c>
      <c r="U29" s="17">
        <v>0.99502487562189057</v>
      </c>
      <c r="V29" s="17">
        <f t="shared" si="2"/>
        <v>99.50248756218906</v>
      </c>
      <c r="W29" s="17">
        <f t="shared" si="3"/>
        <v>88.230283556742705</v>
      </c>
      <c r="X29" s="24">
        <v>27</v>
      </c>
    </row>
    <row r="30" spans="1:24" s="1" customFormat="1">
      <c r="A30" s="13">
        <v>28</v>
      </c>
      <c r="B30" s="13">
        <v>2020210548</v>
      </c>
      <c r="C30" s="13" t="s">
        <v>67</v>
      </c>
      <c r="D30" s="13" t="s">
        <v>83</v>
      </c>
      <c r="E30" s="17">
        <v>98.196666666666658</v>
      </c>
      <c r="F30" s="17">
        <v>4.5</v>
      </c>
      <c r="G30" s="17">
        <v>0</v>
      </c>
      <c r="H30" s="17">
        <v>102.69666666666666</v>
      </c>
      <c r="I30" s="17">
        <v>0.94159535452322729</v>
      </c>
      <c r="J30" s="17">
        <f t="shared" si="0"/>
        <v>94.159535452322729</v>
      </c>
      <c r="K30" s="17">
        <v>75.5</v>
      </c>
      <c r="L30" s="17">
        <v>0</v>
      </c>
      <c r="M30" s="17">
        <v>0</v>
      </c>
      <c r="N30" s="17">
        <v>75.5</v>
      </c>
      <c r="O30" s="17">
        <v>0.82899907535829875</v>
      </c>
      <c r="P30" s="17">
        <f t="shared" si="1"/>
        <v>82.899907535829868</v>
      </c>
      <c r="Q30" s="17">
        <v>100</v>
      </c>
      <c r="R30" s="17">
        <v>0</v>
      </c>
      <c r="S30" s="17">
        <v>0</v>
      </c>
      <c r="T30" s="17">
        <v>100</v>
      </c>
      <c r="U30" s="17">
        <v>0.99502487562189057</v>
      </c>
      <c r="V30" s="17">
        <f t="shared" si="2"/>
        <v>99.50248756218906</v>
      </c>
      <c r="W30" s="17">
        <f t="shared" si="3"/>
        <v>86.812091121764354</v>
      </c>
      <c r="X30" s="24">
        <v>28</v>
      </c>
    </row>
    <row r="31" spans="1:24" s="1" customFormat="1">
      <c r="A31" s="13">
        <v>29</v>
      </c>
      <c r="B31" s="13">
        <v>2020210608</v>
      </c>
      <c r="C31" s="13" t="s">
        <v>80</v>
      </c>
      <c r="D31" s="13" t="s">
        <v>83</v>
      </c>
      <c r="E31" s="17">
        <v>98.196666666666658</v>
      </c>
      <c r="F31" s="17">
        <v>0.5</v>
      </c>
      <c r="G31" s="17">
        <v>0</v>
      </c>
      <c r="H31" s="17">
        <v>98.696666666666658</v>
      </c>
      <c r="I31" s="17">
        <v>0.90492053789731042</v>
      </c>
      <c r="J31" s="17">
        <f t="shared" si="0"/>
        <v>90.492053789731045</v>
      </c>
      <c r="K31" s="17">
        <v>75.569999999999993</v>
      </c>
      <c r="L31" s="17">
        <v>0</v>
      </c>
      <c r="M31" s="17">
        <v>0</v>
      </c>
      <c r="N31" s="17">
        <v>75.569999999999993</v>
      </c>
      <c r="O31" s="17">
        <v>0.82976768377253818</v>
      </c>
      <c r="P31" s="17">
        <f t="shared" si="1"/>
        <v>82.976768377253819</v>
      </c>
      <c r="Q31" s="17">
        <v>100</v>
      </c>
      <c r="R31" s="17">
        <v>0.5</v>
      </c>
      <c r="S31" s="17">
        <v>0</v>
      </c>
      <c r="T31" s="17">
        <v>100.5</v>
      </c>
      <c r="U31" s="17">
        <v>1</v>
      </c>
      <c r="V31" s="17">
        <f t="shared" si="2"/>
        <v>100</v>
      </c>
      <c r="W31" s="17">
        <f t="shared" si="3"/>
        <v>86.182148622023874</v>
      </c>
      <c r="X31" s="24">
        <v>29</v>
      </c>
    </row>
  </sheetData>
  <mergeCells count="9">
    <mergeCell ref="W1:W2"/>
    <mergeCell ref="X1:X2"/>
    <mergeCell ref="A1:A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4A8F-2F13-4E55-A312-69CBE0C66B57}">
  <dimension ref="A1:X19"/>
  <sheetViews>
    <sheetView topLeftCell="E1" workbookViewId="0">
      <selection activeCell="W3" sqref="W3"/>
    </sheetView>
  </sheetViews>
  <sheetFormatPr defaultRowHeight="14.25"/>
  <cols>
    <col min="2" max="2" width="11.625" bestFit="1" customWidth="1"/>
    <col min="3" max="3" width="7.125" bestFit="1" customWidth="1"/>
    <col min="5" max="6" width="11" bestFit="1" customWidth="1"/>
    <col min="7" max="7" width="9.875" bestFit="1" customWidth="1"/>
    <col min="8" max="8" width="12.875" bestFit="1" customWidth="1"/>
    <col min="9" max="9" width="9.875" bestFit="1" customWidth="1"/>
    <col min="10" max="10" width="12.125" bestFit="1" customWidth="1"/>
    <col min="11" max="11" width="13.375" bestFit="1" customWidth="1"/>
    <col min="12" max="13" width="9.875" bestFit="1" customWidth="1"/>
    <col min="14" max="14" width="19" customWidth="1"/>
    <col min="15" max="15" width="9.875" bestFit="1" customWidth="1"/>
    <col min="16" max="17" width="12.125" bestFit="1" customWidth="1"/>
    <col min="18" max="18" width="13.375" bestFit="1" customWidth="1"/>
    <col min="19" max="19" width="9.875" bestFit="1" customWidth="1"/>
    <col min="20" max="20" width="13.375" bestFit="1" customWidth="1"/>
    <col min="21" max="21" width="9.875" bestFit="1" customWidth="1"/>
    <col min="22" max="22" width="12.125" bestFit="1" customWidth="1"/>
    <col min="23" max="23" width="11" bestFit="1" customWidth="1"/>
    <col min="24" max="24" width="6.75" bestFit="1" customWidth="1"/>
  </cols>
  <sheetData>
    <row r="1" spans="1:24" s="1" customFormat="1" ht="18.75">
      <c r="A1" s="91" t="s">
        <v>177</v>
      </c>
      <c r="B1" s="95" t="s">
        <v>0</v>
      </c>
      <c r="C1" s="96" t="s">
        <v>1</v>
      </c>
      <c r="D1" s="96" t="s">
        <v>178</v>
      </c>
      <c r="E1" s="100" t="s">
        <v>2</v>
      </c>
      <c r="F1" s="100"/>
      <c r="G1" s="100"/>
      <c r="H1" s="100"/>
      <c r="I1" s="100"/>
      <c r="J1" s="100"/>
      <c r="K1" s="100" t="s">
        <v>3</v>
      </c>
      <c r="L1" s="100"/>
      <c r="M1" s="100"/>
      <c r="N1" s="100"/>
      <c r="O1" s="100"/>
      <c r="P1" s="100"/>
      <c r="Q1" s="100" t="s">
        <v>4</v>
      </c>
      <c r="R1" s="100"/>
      <c r="S1" s="100"/>
      <c r="T1" s="100"/>
      <c r="U1" s="100"/>
      <c r="V1" s="100"/>
      <c r="W1" s="92" t="s">
        <v>5</v>
      </c>
      <c r="X1" s="94" t="s">
        <v>6</v>
      </c>
    </row>
    <row r="2" spans="1:24" s="1" customFormat="1" ht="25.5">
      <c r="A2" s="91"/>
      <c r="B2" s="95"/>
      <c r="C2" s="96"/>
      <c r="D2" s="96"/>
      <c r="E2" s="11" t="s">
        <v>7</v>
      </c>
      <c r="F2" s="3" t="s">
        <v>8</v>
      </c>
      <c r="G2" s="4" t="s">
        <v>9</v>
      </c>
      <c r="H2" s="5" t="s">
        <v>10</v>
      </c>
      <c r="I2" s="11" t="s">
        <v>11</v>
      </c>
      <c r="J2" s="36" t="s">
        <v>12</v>
      </c>
      <c r="K2" s="11" t="s">
        <v>13</v>
      </c>
      <c r="L2" s="8" t="s">
        <v>14</v>
      </c>
      <c r="M2" s="9" t="s">
        <v>15</v>
      </c>
      <c r="N2" s="9" t="s">
        <v>16</v>
      </c>
      <c r="O2" s="11" t="s">
        <v>17</v>
      </c>
      <c r="P2" s="35" t="s">
        <v>18</v>
      </c>
      <c r="Q2" s="9" t="s">
        <v>19</v>
      </c>
      <c r="R2" s="11" t="s">
        <v>8</v>
      </c>
      <c r="S2" s="9" t="s">
        <v>15</v>
      </c>
      <c r="T2" s="9" t="s">
        <v>20</v>
      </c>
      <c r="U2" s="11" t="s">
        <v>21</v>
      </c>
      <c r="V2" s="34" t="s">
        <v>22</v>
      </c>
      <c r="W2" s="92"/>
      <c r="X2" s="94"/>
    </row>
    <row r="3" spans="1:24">
      <c r="A3" s="12">
        <v>1</v>
      </c>
      <c r="B3" s="12">
        <v>2020215363</v>
      </c>
      <c r="C3" s="12" t="s">
        <v>192</v>
      </c>
      <c r="D3" s="12" t="s">
        <v>180</v>
      </c>
      <c r="E3" s="81">
        <v>98.5</v>
      </c>
      <c r="F3" s="80">
        <v>8.1</v>
      </c>
      <c r="G3" s="80">
        <v>0</v>
      </c>
      <c r="H3" s="17">
        <f t="shared" ref="H3:H19" si="0">E3+F3+G3</f>
        <v>106.6</v>
      </c>
      <c r="I3" s="30">
        <f t="shared" ref="I3:I19" si="1">H3/$H$3</f>
        <v>1</v>
      </c>
      <c r="J3" s="30">
        <f t="shared" ref="J3:J19" si="2">I3*100</f>
        <v>100</v>
      </c>
      <c r="K3" s="17">
        <v>85.179166666666674</v>
      </c>
      <c r="L3" s="80">
        <v>0</v>
      </c>
      <c r="M3" s="80">
        <v>0</v>
      </c>
      <c r="N3" s="82">
        <f t="shared" ref="N3:N19" si="3">K3+L3+M3</f>
        <v>85.179166666666674</v>
      </c>
      <c r="O3" s="83">
        <v>0.99472058000632568</v>
      </c>
      <c r="P3" s="83">
        <f t="shared" ref="P3:P19" si="4">O3*100</f>
        <v>99.472058000632572</v>
      </c>
      <c r="Q3" s="80">
        <v>100</v>
      </c>
      <c r="R3" s="80">
        <v>7.5</v>
      </c>
      <c r="S3" s="80">
        <v>0</v>
      </c>
      <c r="T3" s="30">
        <f t="shared" ref="T3:T19" si="5">Q3+R3+S3</f>
        <v>107.5</v>
      </c>
      <c r="U3" s="30">
        <v>1</v>
      </c>
      <c r="V3" s="30">
        <f t="shared" ref="V3:V19" si="6">U3*100</f>
        <v>100</v>
      </c>
      <c r="W3" s="30">
        <f t="shared" ref="W3:W19" si="7">J3*0.2+P3*0.7+V3*0.1</f>
        <v>99.630440600442796</v>
      </c>
      <c r="X3" s="12">
        <v>1</v>
      </c>
    </row>
    <row r="4" spans="1:24">
      <c r="A4" s="12">
        <v>2</v>
      </c>
      <c r="B4" s="12">
        <v>2020215365</v>
      </c>
      <c r="C4" s="12" t="s">
        <v>193</v>
      </c>
      <c r="D4" s="12" t="s">
        <v>180</v>
      </c>
      <c r="E4" s="81">
        <v>98.5</v>
      </c>
      <c r="F4" s="80">
        <v>11.1</v>
      </c>
      <c r="G4" s="80">
        <v>0</v>
      </c>
      <c r="H4" s="17">
        <f t="shared" si="0"/>
        <v>109.6</v>
      </c>
      <c r="I4" s="30">
        <f t="shared" si="1"/>
        <v>1.0281425891181988</v>
      </c>
      <c r="J4" s="30">
        <f t="shared" si="2"/>
        <v>102.81425891181988</v>
      </c>
      <c r="K4" s="17">
        <v>85.252941176470571</v>
      </c>
      <c r="L4" s="80">
        <v>0</v>
      </c>
      <c r="M4" s="80">
        <v>0</v>
      </c>
      <c r="N4" s="82">
        <f t="shared" si="3"/>
        <v>85.252941176470571</v>
      </c>
      <c r="O4" s="83">
        <v>0.99558211723489465</v>
      </c>
      <c r="P4" s="83">
        <f t="shared" si="4"/>
        <v>99.558211723489464</v>
      </c>
      <c r="Q4" s="80">
        <v>100</v>
      </c>
      <c r="R4" s="80">
        <v>0.5</v>
      </c>
      <c r="S4" s="80">
        <v>0</v>
      </c>
      <c r="T4" s="30">
        <f t="shared" si="5"/>
        <v>100.5</v>
      </c>
      <c r="U4" s="30">
        <v>0.93488372093023253</v>
      </c>
      <c r="V4" s="30">
        <f t="shared" si="6"/>
        <v>93.488372093023258</v>
      </c>
      <c r="W4" s="30">
        <f t="shared" si="7"/>
        <v>99.60243719810893</v>
      </c>
      <c r="X4" s="12">
        <v>2</v>
      </c>
    </row>
    <row r="5" spans="1:24">
      <c r="A5" s="12">
        <v>3</v>
      </c>
      <c r="B5" s="12">
        <v>2020215342</v>
      </c>
      <c r="C5" s="12" t="s">
        <v>189</v>
      </c>
      <c r="D5" s="12" t="s">
        <v>180</v>
      </c>
      <c r="E5" s="81">
        <v>98.5</v>
      </c>
      <c r="F5" s="80">
        <v>3.5</v>
      </c>
      <c r="G5" s="80">
        <v>0</v>
      </c>
      <c r="H5" s="23">
        <f t="shared" si="0"/>
        <v>102</v>
      </c>
      <c r="I5" s="31">
        <f t="shared" si="1"/>
        <v>0.95684803001876173</v>
      </c>
      <c r="J5" s="30">
        <f t="shared" si="2"/>
        <v>95.684803001876176</v>
      </c>
      <c r="K5" s="17">
        <v>85.631249999999994</v>
      </c>
      <c r="L5" s="80">
        <v>0</v>
      </c>
      <c r="M5" s="80">
        <v>0</v>
      </c>
      <c r="N5" s="84">
        <f t="shared" si="3"/>
        <v>85.631249999999994</v>
      </c>
      <c r="O5" s="31">
        <v>1</v>
      </c>
      <c r="P5" s="83">
        <f t="shared" si="4"/>
        <v>100</v>
      </c>
      <c r="Q5" s="80">
        <v>100</v>
      </c>
      <c r="R5" s="80">
        <v>0.5</v>
      </c>
      <c r="S5" s="80">
        <v>0</v>
      </c>
      <c r="T5" s="30">
        <f t="shared" si="5"/>
        <v>100.5</v>
      </c>
      <c r="U5" s="30">
        <v>0.93488372093023253</v>
      </c>
      <c r="V5" s="30">
        <f t="shared" si="6"/>
        <v>93.488372093023258</v>
      </c>
      <c r="W5" s="30">
        <f t="shared" si="7"/>
        <v>98.485797809677564</v>
      </c>
      <c r="X5" s="12">
        <v>3</v>
      </c>
    </row>
    <row r="6" spans="1:24">
      <c r="A6" s="12">
        <v>4</v>
      </c>
      <c r="B6" s="12">
        <v>2020215369</v>
      </c>
      <c r="C6" s="12" t="s">
        <v>194</v>
      </c>
      <c r="D6" s="12" t="s">
        <v>180</v>
      </c>
      <c r="E6" s="81">
        <v>98.5</v>
      </c>
      <c r="F6" s="80">
        <v>0.5</v>
      </c>
      <c r="G6" s="80">
        <v>0</v>
      </c>
      <c r="H6" s="17">
        <f t="shared" si="0"/>
        <v>99</v>
      </c>
      <c r="I6" s="30">
        <f t="shared" si="1"/>
        <v>0.92870544090056295</v>
      </c>
      <c r="J6" s="30">
        <f t="shared" si="2"/>
        <v>92.870544090056299</v>
      </c>
      <c r="K6" s="17">
        <v>85.272549019607837</v>
      </c>
      <c r="L6" s="80">
        <v>0</v>
      </c>
      <c r="M6" s="80">
        <v>0</v>
      </c>
      <c r="N6" s="82">
        <f t="shared" si="3"/>
        <v>85.272549019607837</v>
      </c>
      <c r="O6" s="83">
        <v>0.99581109722919892</v>
      </c>
      <c r="P6" s="83">
        <f t="shared" si="4"/>
        <v>99.581109722919891</v>
      </c>
      <c r="Q6" s="80">
        <v>100</v>
      </c>
      <c r="R6" s="80">
        <v>6.666666666666667</v>
      </c>
      <c r="S6" s="80">
        <v>0</v>
      </c>
      <c r="T6" s="30">
        <f t="shared" si="5"/>
        <v>106.66666666666667</v>
      </c>
      <c r="U6" s="30">
        <v>0.99224806201550397</v>
      </c>
      <c r="V6" s="30">
        <f t="shared" si="6"/>
        <v>99.224806201550393</v>
      </c>
      <c r="W6" s="30">
        <f t="shared" si="7"/>
        <v>98.203366244210216</v>
      </c>
      <c r="X6" s="12">
        <v>4</v>
      </c>
    </row>
    <row r="7" spans="1:24">
      <c r="A7" s="12">
        <v>5</v>
      </c>
      <c r="B7" s="12">
        <v>2020215312</v>
      </c>
      <c r="C7" s="12" t="s">
        <v>181</v>
      </c>
      <c r="D7" s="12" t="s">
        <v>180</v>
      </c>
      <c r="E7" s="81">
        <v>98.5</v>
      </c>
      <c r="F7" s="80">
        <v>5</v>
      </c>
      <c r="G7" s="80">
        <v>0</v>
      </c>
      <c r="H7" s="17">
        <f t="shared" si="0"/>
        <v>103.5</v>
      </c>
      <c r="I7" s="30">
        <f t="shared" si="1"/>
        <v>0.97091932457786123</v>
      </c>
      <c r="J7" s="30">
        <f t="shared" si="2"/>
        <v>97.091932457786129</v>
      </c>
      <c r="K7" s="17">
        <v>84.324999999999989</v>
      </c>
      <c r="L7" s="80">
        <v>0</v>
      </c>
      <c r="M7" s="80">
        <v>0</v>
      </c>
      <c r="N7" s="82">
        <f t="shared" si="3"/>
        <v>84.324999999999989</v>
      </c>
      <c r="O7" s="83">
        <v>0.98474563900445211</v>
      </c>
      <c r="P7" s="83">
        <f t="shared" si="4"/>
        <v>98.474563900445204</v>
      </c>
      <c r="Q7" s="80">
        <v>100</v>
      </c>
      <c r="R7" s="80">
        <v>0.5</v>
      </c>
      <c r="S7" s="80">
        <v>0</v>
      </c>
      <c r="T7" s="30">
        <f t="shared" si="5"/>
        <v>100.5</v>
      </c>
      <c r="U7" s="30">
        <v>0.93488372093023253</v>
      </c>
      <c r="V7" s="30">
        <f t="shared" si="6"/>
        <v>93.488372093023258</v>
      </c>
      <c r="W7" s="30">
        <f t="shared" si="7"/>
        <v>97.699418431171196</v>
      </c>
      <c r="X7" s="12">
        <v>5</v>
      </c>
    </row>
    <row r="8" spans="1:24">
      <c r="A8" s="12">
        <v>6</v>
      </c>
      <c r="B8" s="12">
        <v>2020215373</v>
      </c>
      <c r="C8" s="12" t="s">
        <v>196</v>
      </c>
      <c r="D8" s="12" t="s">
        <v>180</v>
      </c>
      <c r="E8" s="81">
        <v>98.5</v>
      </c>
      <c r="F8" s="80">
        <v>3.5</v>
      </c>
      <c r="G8" s="80">
        <v>0</v>
      </c>
      <c r="H8" s="17">
        <f t="shared" si="0"/>
        <v>102</v>
      </c>
      <c r="I8" s="30">
        <f t="shared" si="1"/>
        <v>0.95684803001876173</v>
      </c>
      <c r="J8" s="30">
        <f t="shared" si="2"/>
        <v>95.684803001876176</v>
      </c>
      <c r="K8" s="17">
        <v>83.872916666666654</v>
      </c>
      <c r="L8" s="80">
        <v>0</v>
      </c>
      <c r="M8" s="80">
        <v>0</v>
      </c>
      <c r="N8" s="82">
        <f t="shared" si="3"/>
        <v>83.872916666666654</v>
      </c>
      <c r="O8" s="83">
        <v>0.97946621901077768</v>
      </c>
      <c r="P8" s="83">
        <f t="shared" si="4"/>
        <v>97.946621901077762</v>
      </c>
      <c r="Q8" s="80">
        <v>100</v>
      </c>
      <c r="R8" s="80">
        <v>0.5</v>
      </c>
      <c r="S8" s="80">
        <v>0</v>
      </c>
      <c r="T8" s="30">
        <f t="shared" si="5"/>
        <v>100.5</v>
      </c>
      <c r="U8" s="30">
        <v>0.93488372093023253</v>
      </c>
      <c r="V8" s="30">
        <f t="shared" si="6"/>
        <v>93.488372093023258</v>
      </c>
      <c r="W8" s="30">
        <f t="shared" si="7"/>
        <v>97.048433140431996</v>
      </c>
      <c r="X8" s="12">
        <v>6</v>
      </c>
    </row>
    <row r="9" spans="1:24">
      <c r="A9" s="12">
        <v>7</v>
      </c>
      <c r="B9" s="12">
        <v>2020215329</v>
      </c>
      <c r="C9" s="12" t="s">
        <v>188</v>
      </c>
      <c r="D9" s="12" t="s">
        <v>180</v>
      </c>
      <c r="E9" s="81">
        <v>98.5</v>
      </c>
      <c r="F9" s="80">
        <v>0</v>
      </c>
      <c r="G9" s="80">
        <v>0</v>
      </c>
      <c r="H9" s="17">
        <f t="shared" si="0"/>
        <v>98.5</v>
      </c>
      <c r="I9" s="30">
        <f t="shared" si="1"/>
        <v>0.92401500938086312</v>
      </c>
      <c r="J9" s="30">
        <f t="shared" si="2"/>
        <v>92.401500938086315</v>
      </c>
      <c r="K9" s="17">
        <v>84.118749999999991</v>
      </c>
      <c r="L9" s="80">
        <v>0</v>
      </c>
      <c r="M9" s="80">
        <v>0</v>
      </c>
      <c r="N9" s="82">
        <f t="shared" si="3"/>
        <v>84.118749999999991</v>
      </c>
      <c r="O9" s="83">
        <v>0.98233705568936569</v>
      </c>
      <c r="P9" s="83">
        <f t="shared" si="4"/>
        <v>98.233705568936571</v>
      </c>
      <c r="Q9" s="80">
        <v>100</v>
      </c>
      <c r="R9" s="80">
        <v>0.5</v>
      </c>
      <c r="S9" s="80">
        <v>0</v>
      </c>
      <c r="T9" s="30">
        <f t="shared" si="5"/>
        <v>100.5</v>
      </c>
      <c r="U9" s="30">
        <v>0.93488372093023253</v>
      </c>
      <c r="V9" s="30">
        <f t="shared" si="6"/>
        <v>93.488372093023258</v>
      </c>
      <c r="W9" s="30">
        <f t="shared" si="7"/>
        <v>96.592731295175184</v>
      </c>
      <c r="X9" s="12">
        <v>7</v>
      </c>
    </row>
    <row r="10" spans="1:24">
      <c r="A10" s="12">
        <v>8</v>
      </c>
      <c r="B10" s="12">
        <v>2020215372</v>
      </c>
      <c r="C10" s="12" t="s">
        <v>195</v>
      </c>
      <c r="D10" s="12" t="s">
        <v>180</v>
      </c>
      <c r="E10" s="81">
        <v>98.5</v>
      </c>
      <c r="F10" s="80">
        <v>7.5</v>
      </c>
      <c r="G10" s="80">
        <v>0</v>
      </c>
      <c r="H10" s="17">
        <f t="shared" si="0"/>
        <v>106</v>
      </c>
      <c r="I10" s="30">
        <f t="shared" si="1"/>
        <v>0.99437148217636029</v>
      </c>
      <c r="J10" s="30">
        <f t="shared" si="2"/>
        <v>99.437148217636036</v>
      </c>
      <c r="K10" s="17">
        <v>81.024999999999991</v>
      </c>
      <c r="L10" s="80">
        <v>0</v>
      </c>
      <c r="M10" s="80">
        <v>0</v>
      </c>
      <c r="N10" s="82">
        <f t="shared" si="3"/>
        <v>81.024999999999991</v>
      </c>
      <c r="O10" s="83">
        <v>0.94620830596306837</v>
      </c>
      <c r="P10" s="83">
        <f t="shared" si="4"/>
        <v>94.620830596306831</v>
      </c>
      <c r="Q10" s="80">
        <v>100</v>
      </c>
      <c r="R10" s="80">
        <v>0.5</v>
      </c>
      <c r="S10" s="80">
        <v>0</v>
      </c>
      <c r="T10" s="30">
        <f t="shared" si="5"/>
        <v>100.5</v>
      </c>
      <c r="U10" s="30">
        <v>0.93488372093023253</v>
      </c>
      <c r="V10" s="30">
        <f t="shared" si="6"/>
        <v>93.488372093023258</v>
      </c>
      <c r="W10" s="30">
        <f t="shared" si="7"/>
        <v>95.470848270244318</v>
      </c>
      <c r="X10" s="12">
        <v>8</v>
      </c>
    </row>
    <row r="11" spans="1:24">
      <c r="A11" s="12">
        <v>9</v>
      </c>
      <c r="B11" s="12">
        <v>2020215362</v>
      </c>
      <c r="C11" s="12" t="s">
        <v>191</v>
      </c>
      <c r="D11" s="12" t="s">
        <v>180</v>
      </c>
      <c r="E11" s="81">
        <v>98.5</v>
      </c>
      <c r="F11" s="80">
        <v>4</v>
      </c>
      <c r="G11" s="80">
        <v>0</v>
      </c>
      <c r="H11" s="17">
        <f t="shared" si="0"/>
        <v>102.5</v>
      </c>
      <c r="I11" s="30">
        <f t="shared" si="1"/>
        <v>0.96153846153846156</v>
      </c>
      <c r="J11" s="30">
        <f t="shared" si="2"/>
        <v>96.15384615384616</v>
      </c>
      <c r="K11" s="17">
        <v>81.82708333333332</v>
      </c>
      <c r="L11" s="80">
        <v>0</v>
      </c>
      <c r="M11" s="80">
        <v>0</v>
      </c>
      <c r="N11" s="82">
        <f t="shared" si="3"/>
        <v>81.82708333333332</v>
      </c>
      <c r="O11" s="83">
        <v>0.95557501885507135</v>
      </c>
      <c r="P11" s="83">
        <f t="shared" si="4"/>
        <v>95.557501885507136</v>
      </c>
      <c r="Q11" s="80">
        <v>100</v>
      </c>
      <c r="R11" s="80">
        <v>0</v>
      </c>
      <c r="S11" s="80">
        <v>0</v>
      </c>
      <c r="T11" s="30">
        <f t="shared" si="5"/>
        <v>100</v>
      </c>
      <c r="U11" s="30">
        <v>0.93023255813953487</v>
      </c>
      <c r="V11" s="30">
        <f t="shared" si="6"/>
        <v>93.023255813953483</v>
      </c>
      <c r="W11" s="30">
        <f t="shared" si="7"/>
        <v>95.423346132019574</v>
      </c>
      <c r="X11" s="12">
        <v>9</v>
      </c>
    </row>
    <row r="12" spans="1:24">
      <c r="A12" s="12">
        <v>10</v>
      </c>
      <c r="B12" s="12">
        <v>2020215314</v>
      </c>
      <c r="C12" s="12" t="s">
        <v>182</v>
      </c>
      <c r="D12" s="12" t="s">
        <v>180</v>
      </c>
      <c r="E12" s="81">
        <v>98.5</v>
      </c>
      <c r="F12" s="80">
        <v>2</v>
      </c>
      <c r="G12" s="80">
        <v>0</v>
      </c>
      <c r="H12" s="17">
        <f t="shared" si="0"/>
        <v>100.5</v>
      </c>
      <c r="I12" s="30">
        <f t="shared" si="1"/>
        <v>0.94277673545966234</v>
      </c>
      <c r="J12" s="30">
        <f t="shared" si="2"/>
        <v>94.277673545966238</v>
      </c>
      <c r="K12" s="17">
        <v>82.127777777777766</v>
      </c>
      <c r="L12" s="80">
        <v>0</v>
      </c>
      <c r="M12" s="80">
        <v>0</v>
      </c>
      <c r="N12" s="82">
        <f t="shared" si="3"/>
        <v>82.127777777777766</v>
      </c>
      <c r="O12" s="83">
        <v>0.95908652247605597</v>
      </c>
      <c r="P12" s="83">
        <f t="shared" si="4"/>
        <v>95.908652247605602</v>
      </c>
      <c r="Q12" s="80">
        <v>100</v>
      </c>
      <c r="R12" s="80">
        <v>0.5</v>
      </c>
      <c r="S12" s="80">
        <v>0</v>
      </c>
      <c r="T12" s="30">
        <f t="shared" si="5"/>
        <v>100.5</v>
      </c>
      <c r="U12" s="30">
        <v>0.93488372093023253</v>
      </c>
      <c r="V12" s="30">
        <f t="shared" si="6"/>
        <v>93.488372093023258</v>
      </c>
      <c r="W12" s="30">
        <f t="shared" si="7"/>
        <v>95.340428491819495</v>
      </c>
      <c r="X12" s="12">
        <v>10</v>
      </c>
    </row>
    <row r="13" spans="1:24">
      <c r="A13" s="12">
        <v>11</v>
      </c>
      <c r="B13" s="12">
        <v>2020215326</v>
      </c>
      <c r="C13" s="12" t="s">
        <v>185</v>
      </c>
      <c r="D13" s="12" t="s">
        <v>180</v>
      </c>
      <c r="E13" s="81">
        <v>98.5</v>
      </c>
      <c r="F13" s="80">
        <v>12</v>
      </c>
      <c r="G13" s="80">
        <v>0</v>
      </c>
      <c r="H13" s="17">
        <f t="shared" si="0"/>
        <v>110.5</v>
      </c>
      <c r="I13" s="30">
        <f t="shared" si="1"/>
        <v>1.0365853658536586</v>
      </c>
      <c r="J13" s="30">
        <f t="shared" si="2"/>
        <v>103.65853658536585</v>
      </c>
      <c r="K13" s="17">
        <v>79.456862745098036</v>
      </c>
      <c r="L13" s="80">
        <v>0</v>
      </c>
      <c r="M13" s="80">
        <v>0</v>
      </c>
      <c r="N13" s="82">
        <f t="shared" si="3"/>
        <v>79.456862745098036</v>
      </c>
      <c r="O13" s="83">
        <v>0.92789563091859617</v>
      </c>
      <c r="P13" s="83">
        <f t="shared" si="4"/>
        <v>92.78956309185962</v>
      </c>
      <c r="Q13" s="80">
        <v>100</v>
      </c>
      <c r="R13" s="80">
        <v>0.5</v>
      </c>
      <c r="S13" s="80">
        <v>0</v>
      </c>
      <c r="T13" s="30">
        <f t="shared" si="5"/>
        <v>100.5</v>
      </c>
      <c r="U13" s="30">
        <v>0.93488372093023253</v>
      </c>
      <c r="V13" s="30">
        <f t="shared" si="6"/>
        <v>93.488372093023258</v>
      </c>
      <c r="W13" s="30">
        <f t="shared" si="7"/>
        <v>95.033238690677237</v>
      </c>
      <c r="X13" s="12">
        <v>11</v>
      </c>
    </row>
    <row r="14" spans="1:24">
      <c r="A14" s="12">
        <v>12</v>
      </c>
      <c r="B14" s="12">
        <v>2020215328</v>
      </c>
      <c r="C14" s="12" t="s">
        <v>187</v>
      </c>
      <c r="D14" s="12" t="s">
        <v>180</v>
      </c>
      <c r="E14" s="81">
        <v>98.5</v>
      </c>
      <c r="F14" s="80">
        <v>8.5</v>
      </c>
      <c r="G14" s="80">
        <v>0</v>
      </c>
      <c r="H14" s="17">
        <f t="shared" si="0"/>
        <v>107</v>
      </c>
      <c r="I14" s="30">
        <f t="shared" si="1"/>
        <v>1.00375234521576</v>
      </c>
      <c r="J14" s="30">
        <f t="shared" si="2"/>
        <v>100.37523452157599</v>
      </c>
      <c r="K14" s="17">
        <v>80.230952380952374</v>
      </c>
      <c r="L14" s="80">
        <v>0</v>
      </c>
      <c r="M14" s="80">
        <v>0</v>
      </c>
      <c r="N14" s="82">
        <f t="shared" si="3"/>
        <v>80.230952380952374</v>
      </c>
      <c r="O14" s="83">
        <v>0.93693543397944534</v>
      </c>
      <c r="P14" s="83">
        <f t="shared" si="4"/>
        <v>93.693543397944538</v>
      </c>
      <c r="Q14" s="80">
        <v>100</v>
      </c>
      <c r="R14" s="80">
        <v>0.5</v>
      </c>
      <c r="S14" s="80">
        <v>0</v>
      </c>
      <c r="T14" s="30">
        <f t="shared" si="5"/>
        <v>100.5</v>
      </c>
      <c r="U14" s="30">
        <v>0.93488372093023253</v>
      </c>
      <c r="V14" s="30">
        <f t="shared" si="6"/>
        <v>93.488372093023258</v>
      </c>
      <c r="W14" s="30">
        <f t="shared" si="7"/>
        <v>95.009364492178705</v>
      </c>
      <c r="X14" s="12">
        <v>12</v>
      </c>
    </row>
    <row r="15" spans="1:24">
      <c r="A15" s="12">
        <v>13</v>
      </c>
      <c r="B15" s="12">
        <v>2020215345</v>
      </c>
      <c r="C15" s="12" t="s">
        <v>190</v>
      </c>
      <c r="D15" s="12" t="s">
        <v>180</v>
      </c>
      <c r="E15" s="81">
        <v>98.5</v>
      </c>
      <c r="F15" s="80">
        <v>0</v>
      </c>
      <c r="G15" s="80">
        <v>0</v>
      </c>
      <c r="H15" s="17">
        <f t="shared" si="0"/>
        <v>98.5</v>
      </c>
      <c r="I15" s="30">
        <f t="shared" si="1"/>
        <v>0.92401500938086312</v>
      </c>
      <c r="J15" s="30">
        <f t="shared" si="2"/>
        <v>92.401500938086315</v>
      </c>
      <c r="K15" s="17">
        <v>81.141176470588235</v>
      </c>
      <c r="L15" s="80">
        <v>0</v>
      </c>
      <c r="M15" s="80">
        <v>0</v>
      </c>
      <c r="N15" s="82">
        <f t="shared" si="3"/>
        <v>81.141176470588235</v>
      </c>
      <c r="O15" s="83">
        <v>0.94756501242932034</v>
      </c>
      <c r="P15" s="83">
        <f t="shared" si="4"/>
        <v>94.756501242932032</v>
      </c>
      <c r="Q15" s="80">
        <v>100</v>
      </c>
      <c r="R15" s="80">
        <v>0.5</v>
      </c>
      <c r="S15" s="80">
        <v>0</v>
      </c>
      <c r="T15" s="30">
        <f t="shared" si="5"/>
        <v>100.5</v>
      </c>
      <c r="U15" s="30">
        <v>0.93488372093023253</v>
      </c>
      <c r="V15" s="30">
        <f t="shared" si="6"/>
        <v>93.488372093023258</v>
      </c>
      <c r="W15" s="30">
        <f t="shared" si="7"/>
        <v>94.158688266972007</v>
      </c>
      <c r="X15" s="12">
        <v>13</v>
      </c>
    </row>
    <row r="16" spans="1:24">
      <c r="A16" s="12">
        <v>14</v>
      </c>
      <c r="B16" s="12">
        <v>2020215307</v>
      </c>
      <c r="C16" s="12" t="s">
        <v>179</v>
      </c>
      <c r="D16" s="12" t="s">
        <v>180</v>
      </c>
      <c r="E16" s="81">
        <v>98.5</v>
      </c>
      <c r="F16" s="80">
        <v>2</v>
      </c>
      <c r="G16" s="80">
        <v>0</v>
      </c>
      <c r="H16" s="17">
        <f t="shared" si="0"/>
        <v>100.5</v>
      </c>
      <c r="I16" s="30">
        <f t="shared" si="1"/>
        <v>0.94277673545966234</v>
      </c>
      <c r="J16" s="30">
        <f t="shared" si="2"/>
        <v>94.277673545966238</v>
      </c>
      <c r="K16" s="17">
        <v>78.849999999999994</v>
      </c>
      <c r="L16" s="80">
        <v>0</v>
      </c>
      <c r="M16" s="80">
        <v>0</v>
      </c>
      <c r="N16" s="82">
        <f t="shared" si="3"/>
        <v>78.849999999999994</v>
      </c>
      <c r="O16" s="83">
        <v>0.92080870009488358</v>
      </c>
      <c r="P16" s="83">
        <f t="shared" si="4"/>
        <v>92.080870009488365</v>
      </c>
      <c r="Q16" s="80">
        <v>100</v>
      </c>
      <c r="R16" s="80">
        <v>7.166666666666667</v>
      </c>
      <c r="S16" s="80">
        <v>0</v>
      </c>
      <c r="T16" s="30">
        <f t="shared" si="5"/>
        <v>107.16666666666667</v>
      </c>
      <c r="U16" s="30">
        <v>0.99689922480620163</v>
      </c>
      <c r="V16" s="30">
        <f t="shared" si="6"/>
        <v>99.689922480620169</v>
      </c>
      <c r="W16" s="30">
        <f t="shared" si="7"/>
        <v>93.281135963897128</v>
      </c>
      <c r="X16" s="12">
        <v>14</v>
      </c>
    </row>
    <row r="17" spans="1:24">
      <c r="A17" s="12">
        <v>15</v>
      </c>
      <c r="B17" s="12">
        <v>2020215322</v>
      </c>
      <c r="C17" s="12" t="s">
        <v>183</v>
      </c>
      <c r="D17" s="12" t="s">
        <v>180</v>
      </c>
      <c r="E17" s="81">
        <v>98.5</v>
      </c>
      <c r="F17" s="80">
        <v>3</v>
      </c>
      <c r="G17" s="80">
        <v>0</v>
      </c>
      <c r="H17" s="17">
        <f t="shared" si="0"/>
        <v>101.5</v>
      </c>
      <c r="I17" s="30">
        <f t="shared" si="1"/>
        <v>0.95215759849906201</v>
      </c>
      <c r="J17" s="30">
        <f t="shared" si="2"/>
        <v>95.215759849906206</v>
      </c>
      <c r="K17" s="17">
        <v>78.564583333333331</v>
      </c>
      <c r="L17" s="80">
        <v>0</v>
      </c>
      <c r="M17" s="80">
        <v>0</v>
      </c>
      <c r="N17" s="82">
        <f t="shared" si="3"/>
        <v>78.564583333333331</v>
      </c>
      <c r="O17" s="83">
        <v>0.91747561005279421</v>
      </c>
      <c r="P17" s="83">
        <f t="shared" si="4"/>
        <v>91.747561005279422</v>
      </c>
      <c r="Q17" s="80">
        <v>100</v>
      </c>
      <c r="R17" s="80">
        <v>0</v>
      </c>
      <c r="S17" s="80">
        <v>0</v>
      </c>
      <c r="T17" s="30">
        <f t="shared" si="5"/>
        <v>100</v>
      </c>
      <c r="U17" s="30">
        <v>0.93023255813953487</v>
      </c>
      <c r="V17" s="30">
        <f t="shared" si="6"/>
        <v>93.023255813953483</v>
      </c>
      <c r="W17" s="30">
        <f t="shared" si="7"/>
        <v>92.568770255072181</v>
      </c>
      <c r="X17" s="12">
        <v>15</v>
      </c>
    </row>
    <row r="18" spans="1:24">
      <c r="A18" s="12">
        <v>16</v>
      </c>
      <c r="B18" s="12">
        <v>2020215325</v>
      </c>
      <c r="C18" s="12" t="s">
        <v>184</v>
      </c>
      <c r="D18" s="12" t="s">
        <v>180</v>
      </c>
      <c r="E18" s="81">
        <v>98.5</v>
      </c>
      <c r="F18" s="80">
        <v>2</v>
      </c>
      <c r="G18" s="80">
        <v>0</v>
      </c>
      <c r="H18" s="17">
        <f t="shared" si="0"/>
        <v>100.5</v>
      </c>
      <c r="I18" s="30">
        <f t="shared" si="1"/>
        <v>0.94277673545966234</v>
      </c>
      <c r="J18" s="30">
        <f t="shared" si="2"/>
        <v>94.277673545966238</v>
      </c>
      <c r="K18" s="17">
        <v>78.058823529411754</v>
      </c>
      <c r="L18" s="80">
        <v>0</v>
      </c>
      <c r="M18" s="80">
        <v>0</v>
      </c>
      <c r="N18" s="82">
        <f t="shared" si="3"/>
        <v>78.058823529411754</v>
      </c>
      <c r="O18" s="83">
        <v>0.91156935732471212</v>
      </c>
      <c r="P18" s="83">
        <f t="shared" si="4"/>
        <v>91.156935732471212</v>
      </c>
      <c r="Q18" s="80">
        <v>100</v>
      </c>
      <c r="R18" s="80">
        <v>0.5</v>
      </c>
      <c r="S18" s="80">
        <v>0</v>
      </c>
      <c r="T18" s="30">
        <f t="shared" si="5"/>
        <v>100.5</v>
      </c>
      <c r="U18" s="30">
        <v>0.93488372093023253</v>
      </c>
      <c r="V18" s="30">
        <f t="shared" si="6"/>
        <v>93.488372093023258</v>
      </c>
      <c r="W18" s="30">
        <f t="shared" si="7"/>
        <v>92.014226931225423</v>
      </c>
      <c r="X18" s="12">
        <v>16</v>
      </c>
    </row>
    <row r="19" spans="1:24">
      <c r="A19" s="12">
        <v>17</v>
      </c>
      <c r="B19" s="12">
        <v>2020215327</v>
      </c>
      <c r="C19" s="12" t="s">
        <v>186</v>
      </c>
      <c r="D19" s="12" t="s">
        <v>180</v>
      </c>
      <c r="E19" s="81">
        <v>98.5</v>
      </c>
      <c r="F19" s="80">
        <v>3</v>
      </c>
      <c r="G19" s="80">
        <v>0</v>
      </c>
      <c r="H19" s="17">
        <f t="shared" si="0"/>
        <v>101.5</v>
      </c>
      <c r="I19" s="30">
        <f t="shared" si="1"/>
        <v>0.95215759849906201</v>
      </c>
      <c r="J19" s="30">
        <f t="shared" si="2"/>
        <v>95.215759849906206</v>
      </c>
      <c r="K19" s="17">
        <v>73.507843137254909</v>
      </c>
      <c r="L19" s="80">
        <v>0</v>
      </c>
      <c r="M19" s="80">
        <v>0</v>
      </c>
      <c r="N19" s="82">
        <f t="shared" si="3"/>
        <v>73.507843137254909</v>
      </c>
      <c r="O19" s="83">
        <v>0.85842310064672556</v>
      </c>
      <c r="P19" s="83">
        <f t="shared" si="4"/>
        <v>85.84231006467256</v>
      </c>
      <c r="Q19" s="80">
        <v>100</v>
      </c>
      <c r="R19" s="80">
        <v>0.5</v>
      </c>
      <c r="S19" s="80">
        <v>0</v>
      </c>
      <c r="T19" s="30">
        <f t="shared" si="5"/>
        <v>100.5</v>
      </c>
      <c r="U19" s="30">
        <v>0.93488372093023253</v>
      </c>
      <c r="V19" s="30">
        <f t="shared" si="6"/>
        <v>93.488372093023258</v>
      </c>
      <c r="W19" s="30">
        <f t="shared" si="7"/>
        <v>88.481606224554355</v>
      </c>
      <c r="X19" s="12">
        <v>17</v>
      </c>
    </row>
  </sheetData>
  <autoFilter ref="A2:X2" xr:uid="{49156833-918C-4A22-A08B-538E8D0B28FD}">
    <sortState xmlns:xlrd2="http://schemas.microsoft.com/office/spreadsheetml/2017/richdata2" ref="A4:X19">
      <sortCondition descending="1" ref="W2"/>
    </sortState>
  </autoFilter>
  <mergeCells count="9">
    <mergeCell ref="W1:W2"/>
    <mergeCell ref="X1:X2"/>
    <mergeCell ref="A1:A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DBEF-4656-4FFF-81FF-8481872292FF}">
  <dimension ref="A1:X39"/>
  <sheetViews>
    <sheetView topLeftCell="H1" workbookViewId="0">
      <selection activeCell="W3" sqref="W3"/>
    </sheetView>
  </sheetViews>
  <sheetFormatPr defaultRowHeight="14.25"/>
  <cols>
    <col min="2" max="2" width="11.625" bestFit="1" customWidth="1"/>
    <col min="3" max="3" width="7.125" bestFit="1" customWidth="1"/>
    <col min="4" max="4" width="9" customWidth="1"/>
    <col min="5" max="6" width="13.125" bestFit="1" customWidth="1"/>
    <col min="7" max="7" width="12.125" bestFit="1" customWidth="1"/>
    <col min="8" max="8" width="17.375" customWidth="1"/>
    <col min="9" max="9" width="12.125" bestFit="1" customWidth="1"/>
    <col min="10" max="10" width="14.25" bestFit="1" customWidth="1"/>
    <col min="11" max="12" width="13.125" bestFit="1" customWidth="1"/>
    <col min="13" max="13" width="12.125" bestFit="1" customWidth="1"/>
    <col min="14" max="14" width="19.625" customWidth="1"/>
    <col min="15" max="15" width="12.125" bestFit="1" customWidth="1"/>
    <col min="16" max="16" width="13.25" bestFit="1" customWidth="1"/>
    <col min="17" max="17" width="14.25" bestFit="1" customWidth="1"/>
    <col min="18" max="19" width="12.125" bestFit="1" customWidth="1"/>
    <col min="20" max="20" width="14.25" bestFit="1" customWidth="1"/>
    <col min="21" max="21" width="12.125" bestFit="1" customWidth="1"/>
    <col min="22" max="22" width="13.25" bestFit="1" customWidth="1"/>
    <col min="23" max="23" width="13.125" bestFit="1" customWidth="1"/>
    <col min="24" max="24" width="6.75" bestFit="1" customWidth="1"/>
  </cols>
  <sheetData>
    <row r="1" spans="1:24" s="1" customFormat="1" ht="18.75">
      <c r="A1" s="91" t="s">
        <v>177</v>
      </c>
      <c r="B1" s="95" t="s">
        <v>0</v>
      </c>
      <c r="C1" s="96" t="s">
        <v>1</v>
      </c>
      <c r="D1" s="96" t="s">
        <v>178</v>
      </c>
      <c r="E1" s="100" t="s">
        <v>2</v>
      </c>
      <c r="F1" s="100"/>
      <c r="G1" s="100"/>
      <c r="H1" s="100"/>
      <c r="I1" s="100"/>
      <c r="J1" s="100"/>
      <c r="K1" s="100" t="s">
        <v>3</v>
      </c>
      <c r="L1" s="100"/>
      <c r="M1" s="100"/>
      <c r="N1" s="100"/>
      <c r="O1" s="100"/>
      <c r="P1" s="100"/>
      <c r="Q1" s="100" t="s">
        <v>4</v>
      </c>
      <c r="R1" s="100"/>
      <c r="S1" s="100"/>
      <c r="T1" s="100"/>
      <c r="U1" s="100"/>
      <c r="V1" s="16"/>
      <c r="W1" s="96" t="s">
        <v>5</v>
      </c>
      <c r="X1" s="94" t="s">
        <v>6</v>
      </c>
    </row>
    <row r="2" spans="1:24" s="1" customFormat="1" ht="25.5">
      <c r="A2" s="91"/>
      <c r="B2" s="95"/>
      <c r="C2" s="96"/>
      <c r="D2" s="96"/>
      <c r="E2" s="18" t="s">
        <v>7</v>
      </c>
      <c r="F2" s="3" t="s">
        <v>8</v>
      </c>
      <c r="G2" s="4" t="s">
        <v>9</v>
      </c>
      <c r="H2" s="19" t="s">
        <v>10</v>
      </c>
      <c r="I2" s="9" t="s">
        <v>11</v>
      </c>
      <c r="J2" s="35" t="s">
        <v>12</v>
      </c>
      <c r="K2" s="20" t="s">
        <v>13</v>
      </c>
      <c r="L2" s="21" t="s">
        <v>14</v>
      </c>
      <c r="M2" s="9" t="s">
        <v>15</v>
      </c>
      <c r="N2" s="9" t="s">
        <v>16</v>
      </c>
      <c r="O2" s="9" t="s">
        <v>17</v>
      </c>
      <c r="P2" s="35" t="s">
        <v>18</v>
      </c>
      <c r="Q2" s="9" t="s">
        <v>19</v>
      </c>
      <c r="R2" s="22" t="s">
        <v>8</v>
      </c>
      <c r="S2" s="9" t="s">
        <v>15</v>
      </c>
      <c r="T2" s="9" t="s">
        <v>20</v>
      </c>
      <c r="U2" s="9" t="s">
        <v>21</v>
      </c>
      <c r="V2" s="35" t="s">
        <v>22</v>
      </c>
      <c r="W2" s="96"/>
      <c r="X2" s="94"/>
    </row>
    <row r="3" spans="1:24" s="1" customFormat="1">
      <c r="A3" s="50">
        <v>1</v>
      </c>
      <c r="B3" s="50">
        <v>2020210594</v>
      </c>
      <c r="C3" s="50" t="s">
        <v>277</v>
      </c>
      <c r="D3" s="50" t="s">
        <v>86</v>
      </c>
      <c r="E3" s="17">
        <v>98.169444444444437</v>
      </c>
      <c r="F3" s="17">
        <v>7.8</v>
      </c>
      <c r="G3" s="17">
        <v>0</v>
      </c>
      <c r="H3" s="17">
        <f t="shared" ref="H3:H39" si="0">E3+F3+G3</f>
        <v>105.96944444444443</v>
      </c>
      <c r="I3" s="17">
        <v>0.95856575707321967</v>
      </c>
      <c r="J3" s="17">
        <f t="shared" ref="J3:J39" si="1">I3*100</f>
        <v>95.856575707321966</v>
      </c>
      <c r="K3" s="17">
        <v>83.649999999999991</v>
      </c>
      <c r="L3" s="17">
        <v>27</v>
      </c>
      <c r="M3" s="17">
        <v>0</v>
      </c>
      <c r="N3" s="23">
        <f t="shared" ref="N3:N39" si="2">K3+L3+M3</f>
        <v>110.64999999999999</v>
      </c>
      <c r="O3" s="17">
        <v>1</v>
      </c>
      <c r="P3" s="17">
        <f t="shared" ref="P3:P39" si="3">O3*100</f>
        <v>100</v>
      </c>
      <c r="Q3" s="17">
        <v>100</v>
      </c>
      <c r="R3" s="17">
        <v>0.5</v>
      </c>
      <c r="S3" s="17">
        <v>0</v>
      </c>
      <c r="T3" s="17">
        <f t="shared" ref="T3:T39" si="4">Q3+R3+S3</f>
        <v>100.5</v>
      </c>
      <c r="U3" s="17">
        <v>0.93488372093023253</v>
      </c>
      <c r="V3" s="17">
        <f t="shared" ref="V3:V39" si="5">U3*100</f>
        <v>93.488372093023258</v>
      </c>
      <c r="W3" s="17">
        <f t="shared" ref="W3:W39" si="6">J3*0.2+P3*0.7+V3*0.1</f>
        <v>98.520152350766722</v>
      </c>
      <c r="X3" s="49">
        <v>1</v>
      </c>
    </row>
    <row r="4" spans="1:24" s="1" customFormat="1">
      <c r="A4" s="50">
        <v>2</v>
      </c>
      <c r="B4" s="50">
        <v>2020210501</v>
      </c>
      <c r="C4" s="50" t="s">
        <v>278</v>
      </c>
      <c r="D4" s="50" t="s">
        <v>86</v>
      </c>
      <c r="E4" s="17">
        <v>98.208333333333329</v>
      </c>
      <c r="F4" s="17">
        <v>8.5</v>
      </c>
      <c r="G4" s="17">
        <v>0</v>
      </c>
      <c r="H4" s="17">
        <f t="shared" si="0"/>
        <v>106.70833333333333</v>
      </c>
      <c r="I4" s="17">
        <v>0.96524951002562942</v>
      </c>
      <c r="J4" s="17">
        <f t="shared" si="1"/>
        <v>96.524951002562943</v>
      </c>
      <c r="K4" s="17">
        <v>90.857142857142861</v>
      </c>
      <c r="L4" s="17">
        <v>1.0071428571428571</v>
      </c>
      <c r="M4" s="17">
        <v>0</v>
      </c>
      <c r="N4" s="17">
        <f t="shared" si="2"/>
        <v>91.864285714285714</v>
      </c>
      <c r="O4" s="17">
        <v>0.83022400103285787</v>
      </c>
      <c r="P4" s="17">
        <f t="shared" si="3"/>
        <v>83.02240010328579</v>
      </c>
      <c r="Q4" s="17">
        <v>100</v>
      </c>
      <c r="R4" s="17">
        <v>0.5</v>
      </c>
      <c r="S4" s="17">
        <v>0</v>
      </c>
      <c r="T4" s="17">
        <f t="shared" si="4"/>
        <v>100.5</v>
      </c>
      <c r="U4" s="17">
        <v>0.93488372093023253</v>
      </c>
      <c r="V4" s="17">
        <f t="shared" si="5"/>
        <v>93.488372093023258</v>
      </c>
      <c r="W4" s="17">
        <f t="shared" si="6"/>
        <v>86.769507482114975</v>
      </c>
      <c r="X4" s="49">
        <v>2</v>
      </c>
    </row>
    <row r="5" spans="1:24" s="1" customFormat="1">
      <c r="A5" s="79">
        <v>3</v>
      </c>
      <c r="B5" s="50">
        <v>2020210585</v>
      </c>
      <c r="C5" s="50" t="s">
        <v>283</v>
      </c>
      <c r="D5" s="50" t="s">
        <v>86</v>
      </c>
      <c r="E5" s="17">
        <v>98.072222222222209</v>
      </c>
      <c r="F5" s="17">
        <v>4.5</v>
      </c>
      <c r="G5" s="17">
        <v>0</v>
      </c>
      <c r="H5" s="17">
        <f t="shared" si="0"/>
        <v>102.57222222222221</v>
      </c>
      <c r="I5" s="17">
        <v>0.92783556962661429</v>
      </c>
      <c r="J5" s="17">
        <f t="shared" si="1"/>
        <v>92.783556962661436</v>
      </c>
      <c r="K5" s="17">
        <v>90.227777777777774</v>
      </c>
      <c r="L5" s="17">
        <v>1.25</v>
      </c>
      <c r="M5" s="17">
        <v>0</v>
      </c>
      <c r="N5" s="17">
        <f t="shared" si="2"/>
        <v>91.477777777777774</v>
      </c>
      <c r="O5" s="17">
        <v>0.82673093337350001</v>
      </c>
      <c r="P5" s="17">
        <f t="shared" si="3"/>
        <v>82.673093337349997</v>
      </c>
      <c r="Q5" s="17">
        <v>100</v>
      </c>
      <c r="R5" s="17">
        <v>0.5</v>
      </c>
      <c r="S5" s="17">
        <v>0</v>
      </c>
      <c r="T5" s="17">
        <f t="shared" si="4"/>
        <v>100.5</v>
      </c>
      <c r="U5" s="17">
        <v>0.93488372093023253</v>
      </c>
      <c r="V5" s="17">
        <f t="shared" si="5"/>
        <v>93.488372093023258</v>
      </c>
      <c r="W5" s="17">
        <f t="shared" si="6"/>
        <v>85.776713937979608</v>
      </c>
      <c r="X5" s="88">
        <v>3</v>
      </c>
    </row>
    <row r="6" spans="1:24" s="1" customFormat="1">
      <c r="A6" s="79">
        <v>4</v>
      </c>
      <c r="B6" s="50">
        <v>2020210504</v>
      </c>
      <c r="C6" s="50" t="s">
        <v>279</v>
      </c>
      <c r="D6" s="50" t="s">
        <v>86</v>
      </c>
      <c r="E6" s="17">
        <v>98.188888888888883</v>
      </c>
      <c r="F6" s="17">
        <v>0.5</v>
      </c>
      <c r="G6" s="17">
        <v>0</v>
      </c>
      <c r="H6" s="17">
        <f t="shared" si="0"/>
        <v>98.688888888888883</v>
      </c>
      <c r="I6" s="17">
        <v>0.89270817629026578</v>
      </c>
      <c r="J6" s="17">
        <f t="shared" si="1"/>
        <v>89.270817629026581</v>
      </c>
      <c r="K6" s="17">
        <v>90.7</v>
      </c>
      <c r="L6" s="17">
        <v>0</v>
      </c>
      <c r="M6" s="17">
        <v>0</v>
      </c>
      <c r="N6" s="17">
        <f t="shared" si="2"/>
        <v>90.7</v>
      </c>
      <c r="O6" s="17">
        <v>0.81970176231360159</v>
      </c>
      <c r="P6" s="17">
        <f t="shared" si="3"/>
        <v>81.970176231360156</v>
      </c>
      <c r="Q6" s="17">
        <v>100</v>
      </c>
      <c r="R6" s="17">
        <v>0.5</v>
      </c>
      <c r="S6" s="17">
        <v>0</v>
      </c>
      <c r="T6" s="17">
        <f t="shared" si="4"/>
        <v>100.5</v>
      </c>
      <c r="U6" s="17">
        <v>0.93488372093023253</v>
      </c>
      <c r="V6" s="17">
        <f t="shared" si="5"/>
        <v>93.488372093023258</v>
      </c>
      <c r="W6" s="17">
        <f t="shared" si="6"/>
        <v>84.582124097059747</v>
      </c>
      <c r="X6" s="88">
        <v>4</v>
      </c>
    </row>
    <row r="7" spans="1:24" s="1" customFormat="1">
      <c r="A7" s="79">
        <v>5</v>
      </c>
      <c r="B7" s="50">
        <v>2020210539</v>
      </c>
      <c r="C7" s="50" t="s">
        <v>275</v>
      </c>
      <c r="D7" s="50" t="s">
        <v>86</v>
      </c>
      <c r="E7" s="17">
        <v>98.169444444444437</v>
      </c>
      <c r="F7" s="17">
        <v>4</v>
      </c>
      <c r="G7" s="17">
        <v>0</v>
      </c>
      <c r="H7" s="17">
        <f t="shared" si="0"/>
        <v>102.16944444444444</v>
      </c>
      <c r="I7" s="17">
        <v>0.92419217046082713</v>
      </c>
      <c r="J7" s="17">
        <f t="shared" si="1"/>
        <v>92.419217046082707</v>
      </c>
      <c r="K7" s="17">
        <v>86.96764705882353</v>
      </c>
      <c r="L7" s="17">
        <v>2.166666666666667</v>
      </c>
      <c r="M7" s="17">
        <v>0</v>
      </c>
      <c r="N7" s="17">
        <f t="shared" si="2"/>
        <v>89.134313725490202</v>
      </c>
      <c r="O7" s="17">
        <v>0.80555186376403265</v>
      </c>
      <c r="P7" s="17">
        <f t="shared" si="3"/>
        <v>80.55518637640327</v>
      </c>
      <c r="Q7" s="17">
        <v>100</v>
      </c>
      <c r="R7" s="17">
        <v>3</v>
      </c>
      <c r="S7" s="17">
        <v>0</v>
      </c>
      <c r="T7" s="17">
        <f t="shared" si="4"/>
        <v>103</v>
      </c>
      <c r="U7" s="17">
        <v>0.95813953488372094</v>
      </c>
      <c r="V7" s="17">
        <f t="shared" si="5"/>
        <v>95.813953488372093</v>
      </c>
      <c r="W7" s="17">
        <f t="shared" si="6"/>
        <v>84.453869221536038</v>
      </c>
      <c r="X7" s="88">
        <v>5</v>
      </c>
    </row>
    <row r="8" spans="1:24" s="1" customFormat="1">
      <c r="A8" s="79">
        <v>6</v>
      </c>
      <c r="B8" s="50">
        <v>2020210516</v>
      </c>
      <c r="C8" s="50" t="s">
        <v>298</v>
      </c>
      <c r="D8" s="50" t="s">
        <v>86</v>
      </c>
      <c r="E8" s="17">
        <v>98.227777777777774</v>
      </c>
      <c r="F8" s="17">
        <v>2</v>
      </c>
      <c r="G8" s="17">
        <v>0</v>
      </c>
      <c r="H8" s="17">
        <f t="shared" si="0"/>
        <v>100.22777777777777</v>
      </c>
      <c r="I8" s="17">
        <v>0.90662847379265288</v>
      </c>
      <c r="J8" s="17">
        <f t="shared" si="1"/>
        <v>90.662847379265287</v>
      </c>
      <c r="K8" s="17">
        <v>90.064705882352939</v>
      </c>
      <c r="L8" s="17">
        <v>0</v>
      </c>
      <c r="M8" s="17">
        <v>0</v>
      </c>
      <c r="N8" s="17">
        <f t="shared" si="2"/>
        <v>90.064705882352939</v>
      </c>
      <c r="O8" s="17">
        <v>0.81396028813694488</v>
      </c>
      <c r="P8" s="17">
        <f t="shared" si="3"/>
        <v>81.396028813694485</v>
      </c>
      <c r="Q8" s="17">
        <v>100</v>
      </c>
      <c r="R8" s="17">
        <v>0</v>
      </c>
      <c r="S8" s="17">
        <v>0</v>
      </c>
      <c r="T8" s="17">
        <f t="shared" si="4"/>
        <v>100</v>
      </c>
      <c r="U8" s="17">
        <v>0.93023255813953487</v>
      </c>
      <c r="V8" s="17">
        <f t="shared" si="5"/>
        <v>93.023255813953483</v>
      </c>
      <c r="W8" s="17">
        <f t="shared" si="6"/>
        <v>84.412115226834544</v>
      </c>
      <c r="X8" s="88">
        <v>6</v>
      </c>
    </row>
    <row r="9" spans="1:24" s="1" customFormat="1">
      <c r="A9" s="79">
        <v>9</v>
      </c>
      <c r="B9" s="50">
        <v>2020210515</v>
      </c>
      <c r="C9" s="50" t="s">
        <v>284</v>
      </c>
      <c r="D9" s="50" t="s">
        <v>86</v>
      </c>
      <c r="E9" s="17">
        <v>98.24722222222222</v>
      </c>
      <c r="F9" s="17">
        <v>7.5</v>
      </c>
      <c r="G9" s="17">
        <v>0</v>
      </c>
      <c r="H9" s="17">
        <f t="shared" si="0"/>
        <v>105.74722222222222</v>
      </c>
      <c r="I9" s="17">
        <v>0.95655560580933718</v>
      </c>
      <c r="J9" s="17">
        <f t="shared" si="1"/>
        <v>95.655560580933724</v>
      </c>
      <c r="K9" s="17">
        <v>85.511764705882342</v>
      </c>
      <c r="L9" s="17">
        <v>2.5</v>
      </c>
      <c r="M9" s="17">
        <v>0</v>
      </c>
      <c r="N9" s="17">
        <f t="shared" si="2"/>
        <v>88.011764705882342</v>
      </c>
      <c r="O9" s="17">
        <v>0.79540682065867463</v>
      </c>
      <c r="P9" s="17">
        <f t="shared" si="3"/>
        <v>79.540682065867458</v>
      </c>
      <c r="Q9" s="17">
        <v>100</v>
      </c>
      <c r="R9" s="17">
        <v>0.5</v>
      </c>
      <c r="S9" s="17">
        <v>0</v>
      </c>
      <c r="T9" s="17">
        <f t="shared" si="4"/>
        <v>100.5</v>
      </c>
      <c r="U9" s="17">
        <v>0.93488372093023253</v>
      </c>
      <c r="V9" s="17">
        <f t="shared" si="5"/>
        <v>93.488372093023258</v>
      </c>
      <c r="W9" s="17">
        <f t="shared" si="6"/>
        <v>84.158426771596297</v>
      </c>
      <c r="X9" s="88">
        <v>7</v>
      </c>
    </row>
    <row r="10" spans="1:24" s="1" customFormat="1">
      <c r="A10" s="79">
        <v>7</v>
      </c>
      <c r="B10" s="50">
        <v>2020210563</v>
      </c>
      <c r="C10" s="50" t="s">
        <v>281</v>
      </c>
      <c r="D10" s="50" t="s">
        <v>86</v>
      </c>
      <c r="E10" s="17">
        <v>98.052777777777777</v>
      </c>
      <c r="F10" s="17">
        <v>5.0999999999999996</v>
      </c>
      <c r="G10" s="17">
        <v>0</v>
      </c>
      <c r="H10" s="17">
        <f t="shared" si="0"/>
        <v>103.15277777777777</v>
      </c>
      <c r="I10" s="17">
        <v>0.93308708980350763</v>
      </c>
      <c r="J10" s="17">
        <f t="shared" si="1"/>
        <v>93.308708980350758</v>
      </c>
      <c r="K10" s="17">
        <v>88.516666666666666</v>
      </c>
      <c r="L10" s="17">
        <v>0</v>
      </c>
      <c r="M10" s="17">
        <v>0</v>
      </c>
      <c r="N10" s="17">
        <f t="shared" si="2"/>
        <v>88.516666666666666</v>
      </c>
      <c r="O10" s="17">
        <v>0.79996987498117189</v>
      </c>
      <c r="P10" s="17">
        <f t="shared" si="3"/>
        <v>79.996987498117193</v>
      </c>
      <c r="Q10" s="17">
        <v>100</v>
      </c>
      <c r="R10" s="17">
        <v>0.5</v>
      </c>
      <c r="S10" s="17">
        <v>0</v>
      </c>
      <c r="T10" s="17">
        <f t="shared" si="4"/>
        <v>100.5</v>
      </c>
      <c r="U10" s="17">
        <v>0.93488372093023253</v>
      </c>
      <c r="V10" s="17">
        <f t="shared" si="5"/>
        <v>93.488372093023258</v>
      </c>
      <c r="W10" s="17">
        <f t="shared" si="6"/>
        <v>84.008470254054515</v>
      </c>
      <c r="X10" s="88">
        <v>8</v>
      </c>
    </row>
    <row r="11" spans="1:24" s="1" customFormat="1">
      <c r="A11" s="79">
        <v>8</v>
      </c>
      <c r="B11" s="50">
        <v>2020210528</v>
      </c>
      <c r="C11" s="50" t="s">
        <v>307</v>
      </c>
      <c r="D11" s="50" t="s">
        <v>86</v>
      </c>
      <c r="E11" s="17">
        <v>98.208333333333329</v>
      </c>
      <c r="F11" s="17">
        <v>0.5</v>
      </c>
      <c r="G11" s="17">
        <v>0</v>
      </c>
      <c r="H11" s="17">
        <f t="shared" si="0"/>
        <v>98.708333333333329</v>
      </c>
      <c r="I11" s="17">
        <v>0.89288406452585556</v>
      </c>
      <c r="J11" s="17">
        <f t="shared" si="1"/>
        <v>89.288406452585562</v>
      </c>
      <c r="K11" s="17">
        <v>89.177777777777777</v>
      </c>
      <c r="L11" s="17">
        <v>0</v>
      </c>
      <c r="M11" s="17">
        <v>0</v>
      </c>
      <c r="N11" s="17">
        <f t="shared" si="2"/>
        <v>89.177777777777777</v>
      </c>
      <c r="O11" s="17">
        <v>0.80594467038208573</v>
      </c>
      <c r="P11" s="17">
        <f t="shared" si="3"/>
        <v>80.594467038208577</v>
      </c>
      <c r="Q11" s="17">
        <v>100</v>
      </c>
      <c r="R11" s="17">
        <v>0.5</v>
      </c>
      <c r="S11" s="17">
        <v>0</v>
      </c>
      <c r="T11" s="17">
        <f t="shared" si="4"/>
        <v>100.5</v>
      </c>
      <c r="U11" s="17">
        <v>0.93488372093023253</v>
      </c>
      <c r="V11" s="17">
        <f t="shared" si="5"/>
        <v>93.488372093023258</v>
      </c>
      <c r="W11" s="17">
        <f t="shared" si="6"/>
        <v>83.622645426565441</v>
      </c>
      <c r="X11" s="88">
        <v>9</v>
      </c>
    </row>
    <row r="12" spans="1:24" s="1" customFormat="1">
      <c r="A12" s="79">
        <v>10</v>
      </c>
      <c r="B12" s="50">
        <v>2020210505</v>
      </c>
      <c r="C12" s="50" t="s">
        <v>302</v>
      </c>
      <c r="D12" s="50" t="s">
        <v>86</v>
      </c>
      <c r="E12" s="17">
        <v>98.188888888888883</v>
      </c>
      <c r="F12" s="17">
        <v>4.5999999999999996</v>
      </c>
      <c r="G12" s="17">
        <v>0</v>
      </c>
      <c r="H12" s="17">
        <f t="shared" si="0"/>
        <v>102.78888888888888</v>
      </c>
      <c r="I12" s="17">
        <v>0.92979546710889982</v>
      </c>
      <c r="J12" s="17">
        <f t="shared" si="1"/>
        <v>92.979546710889977</v>
      </c>
      <c r="K12" s="17">
        <v>87.333333333333329</v>
      </c>
      <c r="L12" s="17">
        <v>0</v>
      </c>
      <c r="M12" s="17">
        <v>0</v>
      </c>
      <c r="N12" s="17">
        <f t="shared" si="2"/>
        <v>87.333333333333329</v>
      </c>
      <c r="O12" s="17">
        <v>0.78927549329718338</v>
      </c>
      <c r="P12" s="17">
        <f t="shared" si="3"/>
        <v>78.927549329718332</v>
      </c>
      <c r="Q12" s="17">
        <v>100</v>
      </c>
      <c r="R12" s="17">
        <v>7.5000000000000011E-2</v>
      </c>
      <c r="S12" s="17">
        <v>0</v>
      </c>
      <c r="T12" s="17">
        <f t="shared" si="4"/>
        <v>100.075</v>
      </c>
      <c r="U12" s="17">
        <v>0.93093023255813956</v>
      </c>
      <c r="V12" s="17">
        <f t="shared" si="5"/>
        <v>93.093023255813961</v>
      </c>
      <c r="W12" s="17">
        <f t="shared" si="6"/>
        <v>83.154496198562228</v>
      </c>
      <c r="X12" s="88">
        <v>10</v>
      </c>
    </row>
    <row r="13" spans="1:24" s="1" customFormat="1">
      <c r="A13" s="79">
        <v>11</v>
      </c>
      <c r="B13" s="50">
        <v>2020210595</v>
      </c>
      <c r="C13" s="50" t="s">
        <v>301</v>
      </c>
      <c r="D13" s="50" t="s">
        <v>86</v>
      </c>
      <c r="E13" s="17">
        <v>98.1111111111111</v>
      </c>
      <c r="F13" s="17">
        <v>7</v>
      </c>
      <c r="G13" s="17">
        <v>0</v>
      </c>
      <c r="H13" s="17">
        <f t="shared" si="0"/>
        <v>105.1111111111111</v>
      </c>
      <c r="I13" s="17">
        <v>0.95080154781647308</v>
      </c>
      <c r="J13" s="17">
        <f t="shared" si="1"/>
        <v>95.080154781647309</v>
      </c>
      <c r="K13" s="17">
        <v>86.224999999999994</v>
      </c>
      <c r="L13" s="17">
        <v>0</v>
      </c>
      <c r="M13" s="17">
        <v>0</v>
      </c>
      <c r="N13" s="17">
        <f t="shared" si="2"/>
        <v>86.224999999999994</v>
      </c>
      <c r="O13" s="17">
        <v>0.77925892453682788</v>
      </c>
      <c r="P13" s="17">
        <f t="shared" si="3"/>
        <v>77.925892453682792</v>
      </c>
      <c r="Q13" s="17">
        <v>100</v>
      </c>
      <c r="R13" s="17">
        <v>0</v>
      </c>
      <c r="S13" s="17">
        <v>0</v>
      </c>
      <c r="T13" s="17">
        <f t="shared" si="4"/>
        <v>100</v>
      </c>
      <c r="U13" s="17">
        <v>0.93023255813953487</v>
      </c>
      <c r="V13" s="17">
        <f t="shared" si="5"/>
        <v>93.023255813953483</v>
      </c>
      <c r="W13" s="17">
        <f t="shared" si="6"/>
        <v>82.866481255302759</v>
      </c>
      <c r="X13" s="88">
        <v>11</v>
      </c>
    </row>
    <row r="14" spans="1:24" s="1" customFormat="1">
      <c r="A14" s="79">
        <v>12</v>
      </c>
      <c r="B14" s="50">
        <v>2020210632</v>
      </c>
      <c r="C14" s="50" t="s">
        <v>285</v>
      </c>
      <c r="D14" s="50" t="s">
        <v>86</v>
      </c>
      <c r="E14" s="17">
        <v>98.052777777777777</v>
      </c>
      <c r="F14" s="17">
        <v>5</v>
      </c>
      <c r="G14" s="17">
        <v>0</v>
      </c>
      <c r="H14" s="17">
        <f t="shared" si="0"/>
        <v>103.05277777777778</v>
      </c>
      <c r="I14" s="17">
        <v>0.93218252173476057</v>
      </c>
      <c r="J14" s="17">
        <f t="shared" si="1"/>
        <v>93.21825217347606</v>
      </c>
      <c r="K14" s="17">
        <v>86.695294117647052</v>
      </c>
      <c r="L14" s="17">
        <v>0</v>
      </c>
      <c r="M14" s="17">
        <v>0</v>
      </c>
      <c r="N14" s="17">
        <f t="shared" si="2"/>
        <v>86.695294117647052</v>
      </c>
      <c r="O14" s="17">
        <v>0.78350921028149167</v>
      </c>
      <c r="P14" s="17">
        <f t="shared" si="3"/>
        <v>78.350921028149173</v>
      </c>
      <c r="Q14" s="17">
        <v>100</v>
      </c>
      <c r="R14" s="17">
        <v>0.5</v>
      </c>
      <c r="S14" s="17">
        <v>0</v>
      </c>
      <c r="T14" s="17">
        <f t="shared" si="4"/>
        <v>100.5</v>
      </c>
      <c r="U14" s="17">
        <v>0.93488372093023253</v>
      </c>
      <c r="V14" s="17">
        <f t="shared" si="5"/>
        <v>93.488372093023258</v>
      </c>
      <c r="W14" s="17">
        <f t="shared" si="6"/>
        <v>82.838132363701959</v>
      </c>
      <c r="X14" s="88">
        <v>12</v>
      </c>
    </row>
    <row r="15" spans="1:24" s="1" customFormat="1">
      <c r="A15" s="79">
        <v>13</v>
      </c>
      <c r="B15" s="50">
        <v>2020210554</v>
      </c>
      <c r="C15" s="50" t="s">
        <v>299</v>
      </c>
      <c r="D15" s="50" t="s">
        <v>86</v>
      </c>
      <c r="E15" s="17">
        <v>98.227777777777774</v>
      </c>
      <c r="F15" s="17">
        <v>7.1</v>
      </c>
      <c r="G15" s="17">
        <v>0</v>
      </c>
      <c r="H15" s="17">
        <f t="shared" si="0"/>
        <v>105.32777777777777</v>
      </c>
      <c r="I15" s="17">
        <v>0.95276144529875872</v>
      </c>
      <c r="J15" s="17">
        <f t="shared" si="1"/>
        <v>95.276144529875879</v>
      </c>
      <c r="K15" s="17">
        <v>85.5625</v>
      </c>
      <c r="L15" s="17">
        <v>0.5</v>
      </c>
      <c r="M15" s="17">
        <v>0</v>
      </c>
      <c r="N15" s="17">
        <f t="shared" si="2"/>
        <v>86.0625</v>
      </c>
      <c r="O15" s="17">
        <v>0.77779032986895624</v>
      </c>
      <c r="P15" s="17">
        <f t="shared" si="3"/>
        <v>77.779032986895629</v>
      </c>
      <c r="Q15" s="17">
        <v>100</v>
      </c>
      <c r="R15" s="17">
        <v>0</v>
      </c>
      <c r="S15" s="17">
        <v>0</v>
      </c>
      <c r="T15" s="17">
        <f t="shared" si="4"/>
        <v>100</v>
      </c>
      <c r="U15" s="17">
        <v>0.93023255813953487</v>
      </c>
      <c r="V15" s="17">
        <f t="shared" si="5"/>
        <v>93.023255813953483</v>
      </c>
      <c r="W15" s="17">
        <f t="shared" si="6"/>
        <v>82.802877578197467</v>
      </c>
      <c r="X15" s="88">
        <v>13</v>
      </c>
    </row>
    <row r="16" spans="1:24" s="1" customFormat="1">
      <c r="A16" s="79">
        <v>14</v>
      </c>
      <c r="B16" s="50">
        <v>2020210582</v>
      </c>
      <c r="C16" s="50" t="s">
        <v>295</v>
      </c>
      <c r="D16" s="50" t="s">
        <v>86</v>
      </c>
      <c r="E16" s="17">
        <v>98.1111111111111</v>
      </c>
      <c r="F16" s="17">
        <v>4.5999999999999996</v>
      </c>
      <c r="G16" s="17">
        <v>0</v>
      </c>
      <c r="H16" s="17">
        <f t="shared" si="0"/>
        <v>102.71111111111109</v>
      </c>
      <c r="I16" s="17">
        <v>0.92909191416654091</v>
      </c>
      <c r="J16" s="17">
        <f t="shared" si="1"/>
        <v>92.909191416654096</v>
      </c>
      <c r="K16" s="17">
        <v>86.465000000000003</v>
      </c>
      <c r="L16" s="17">
        <v>0</v>
      </c>
      <c r="M16" s="17">
        <v>0</v>
      </c>
      <c r="N16" s="17">
        <f t="shared" si="2"/>
        <v>86.465000000000003</v>
      </c>
      <c r="O16" s="17">
        <v>0.7814279258924538</v>
      </c>
      <c r="P16" s="17">
        <f t="shared" si="3"/>
        <v>78.142792589245374</v>
      </c>
      <c r="Q16" s="17">
        <v>100</v>
      </c>
      <c r="R16" s="17">
        <v>0.5</v>
      </c>
      <c r="S16" s="17">
        <v>0</v>
      </c>
      <c r="T16" s="17">
        <f t="shared" si="4"/>
        <v>100.5</v>
      </c>
      <c r="U16" s="17">
        <v>0.93488372093023253</v>
      </c>
      <c r="V16" s="17">
        <f t="shared" si="5"/>
        <v>93.488372093023258</v>
      </c>
      <c r="W16" s="17">
        <f t="shared" si="6"/>
        <v>82.630630305104916</v>
      </c>
      <c r="X16" s="88">
        <v>14</v>
      </c>
    </row>
    <row r="17" spans="1:24" s="1" customFormat="1">
      <c r="A17" s="79">
        <v>15</v>
      </c>
      <c r="B17" s="50">
        <v>2020210556</v>
      </c>
      <c r="C17" s="50" t="s">
        <v>308</v>
      </c>
      <c r="D17" s="50" t="s">
        <v>86</v>
      </c>
      <c r="E17" s="17">
        <v>98.1111111111111</v>
      </c>
      <c r="F17" s="17">
        <v>4.5</v>
      </c>
      <c r="G17" s="17">
        <v>0</v>
      </c>
      <c r="H17" s="17">
        <f t="shared" si="0"/>
        <v>102.6111111111111</v>
      </c>
      <c r="I17" s="17">
        <v>0.92818734609779374</v>
      </c>
      <c r="J17" s="17">
        <f t="shared" si="1"/>
        <v>92.818734609779369</v>
      </c>
      <c r="K17" s="17">
        <v>86.518749999999997</v>
      </c>
      <c r="L17" s="17">
        <v>0</v>
      </c>
      <c r="M17" s="17">
        <v>0</v>
      </c>
      <c r="N17" s="17">
        <f t="shared" si="2"/>
        <v>86.518749999999997</v>
      </c>
      <c r="O17" s="17">
        <v>0.78191369182105741</v>
      </c>
      <c r="P17" s="17">
        <f t="shared" si="3"/>
        <v>78.191369182105745</v>
      </c>
      <c r="Q17" s="17">
        <v>100</v>
      </c>
      <c r="R17" s="17">
        <v>0</v>
      </c>
      <c r="S17" s="17">
        <v>0</v>
      </c>
      <c r="T17" s="17">
        <f t="shared" si="4"/>
        <v>100</v>
      </c>
      <c r="U17" s="17">
        <v>0.93023255813953487</v>
      </c>
      <c r="V17" s="17">
        <f t="shared" si="5"/>
        <v>93.023255813953483</v>
      </c>
      <c r="W17" s="17">
        <f t="shared" si="6"/>
        <v>82.600030930825241</v>
      </c>
      <c r="X17" s="88">
        <v>15</v>
      </c>
    </row>
    <row r="18" spans="1:24" s="1" customFormat="1">
      <c r="A18" s="79">
        <v>16</v>
      </c>
      <c r="B18" s="50">
        <v>2020210583</v>
      </c>
      <c r="C18" s="50" t="s">
        <v>290</v>
      </c>
      <c r="D18" s="50" t="s">
        <v>86</v>
      </c>
      <c r="E18" s="17">
        <v>98.227777777777774</v>
      </c>
      <c r="F18" s="17">
        <v>3.5</v>
      </c>
      <c r="G18" s="17">
        <v>0</v>
      </c>
      <c r="H18" s="17">
        <f t="shared" si="0"/>
        <v>101.72777777777777</v>
      </c>
      <c r="I18" s="17">
        <v>0.92019699482386053</v>
      </c>
      <c r="J18" s="17">
        <f t="shared" si="1"/>
        <v>92.019699482386059</v>
      </c>
      <c r="K18" s="17">
        <v>86.649999999999991</v>
      </c>
      <c r="L18" s="17">
        <v>0</v>
      </c>
      <c r="M18" s="17">
        <v>0</v>
      </c>
      <c r="N18" s="17">
        <f t="shared" si="2"/>
        <v>86.649999999999991</v>
      </c>
      <c r="O18" s="17">
        <v>0.78309986443741531</v>
      </c>
      <c r="P18" s="17">
        <f t="shared" si="3"/>
        <v>78.309986443741536</v>
      </c>
      <c r="Q18" s="17">
        <v>100</v>
      </c>
      <c r="R18" s="17">
        <v>0.5</v>
      </c>
      <c r="S18" s="17">
        <v>0</v>
      </c>
      <c r="T18" s="17">
        <f t="shared" si="4"/>
        <v>100.5</v>
      </c>
      <c r="U18" s="17">
        <v>0.93488372093023253</v>
      </c>
      <c r="V18" s="17">
        <f t="shared" si="5"/>
        <v>93.488372093023258</v>
      </c>
      <c r="W18" s="17">
        <f t="shared" si="6"/>
        <v>82.569767616398622</v>
      </c>
      <c r="X18" s="88">
        <v>16</v>
      </c>
    </row>
    <row r="19" spans="1:24" s="1" customFormat="1">
      <c r="A19" s="79">
        <v>17</v>
      </c>
      <c r="B19" s="50">
        <v>2020210540</v>
      </c>
      <c r="C19" s="50" t="s">
        <v>291</v>
      </c>
      <c r="D19" s="50" t="s">
        <v>86</v>
      </c>
      <c r="E19" s="17">
        <v>98.188888888888883</v>
      </c>
      <c r="F19" s="17">
        <v>3</v>
      </c>
      <c r="G19" s="17">
        <v>0</v>
      </c>
      <c r="H19" s="17">
        <f t="shared" si="0"/>
        <v>101.18888888888888</v>
      </c>
      <c r="I19" s="17">
        <v>0.91532237800894511</v>
      </c>
      <c r="J19" s="17">
        <f t="shared" si="1"/>
        <v>91.532237800894507</v>
      </c>
      <c r="K19" s="17">
        <v>86.767647058823513</v>
      </c>
      <c r="L19" s="17">
        <v>0</v>
      </c>
      <c r="M19" s="17">
        <v>0</v>
      </c>
      <c r="N19" s="17">
        <f t="shared" si="2"/>
        <v>86.767647058823513</v>
      </c>
      <c r="O19" s="17">
        <v>0.7841631003960553</v>
      </c>
      <c r="P19" s="17">
        <f t="shared" si="3"/>
        <v>78.416310039605534</v>
      </c>
      <c r="Q19" s="17">
        <v>100</v>
      </c>
      <c r="R19" s="17">
        <v>0.5</v>
      </c>
      <c r="S19" s="17">
        <v>0</v>
      </c>
      <c r="T19" s="17">
        <f t="shared" si="4"/>
        <v>100.5</v>
      </c>
      <c r="U19" s="17">
        <v>0.93488372093023253</v>
      </c>
      <c r="V19" s="17">
        <f t="shared" si="5"/>
        <v>93.488372093023258</v>
      </c>
      <c r="W19" s="17">
        <f t="shared" si="6"/>
        <v>82.546701797205102</v>
      </c>
      <c r="X19" s="88">
        <v>17</v>
      </c>
    </row>
    <row r="20" spans="1:24" s="1" customFormat="1">
      <c r="A20" s="79">
        <v>18</v>
      </c>
      <c r="B20" s="50">
        <v>2020210503</v>
      </c>
      <c r="C20" s="50" t="s">
        <v>305</v>
      </c>
      <c r="D20" s="50" t="s">
        <v>86</v>
      </c>
      <c r="E20" s="17">
        <v>98.091666666666669</v>
      </c>
      <c r="F20" s="17">
        <v>0</v>
      </c>
      <c r="G20" s="17">
        <v>0</v>
      </c>
      <c r="H20" s="17">
        <f t="shared" si="0"/>
        <v>98.091666666666669</v>
      </c>
      <c r="I20" s="17">
        <v>0.88730589476858135</v>
      </c>
      <c r="J20" s="17">
        <f t="shared" si="1"/>
        <v>88.730589476858128</v>
      </c>
      <c r="K20" s="17">
        <v>87.333333333333329</v>
      </c>
      <c r="L20" s="17">
        <v>0</v>
      </c>
      <c r="M20" s="17">
        <v>0</v>
      </c>
      <c r="N20" s="17">
        <f t="shared" si="2"/>
        <v>87.333333333333329</v>
      </c>
      <c r="O20" s="17">
        <v>0.78927549329718338</v>
      </c>
      <c r="P20" s="17">
        <f t="shared" si="3"/>
        <v>78.927549329718332</v>
      </c>
      <c r="Q20" s="17">
        <v>100</v>
      </c>
      <c r="R20" s="17">
        <v>0</v>
      </c>
      <c r="S20" s="17">
        <v>0</v>
      </c>
      <c r="T20" s="17">
        <f t="shared" si="4"/>
        <v>100</v>
      </c>
      <c r="U20" s="17">
        <v>0.93023255813953487</v>
      </c>
      <c r="V20" s="17">
        <f t="shared" si="5"/>
        <v>93.023255813953483</v>
      </c>
      <c r="W20" s="17">
        <f t="shared" si="6"/>
        <v>82.297728007569802</v>
      </c>
      <c r="X20" s="88">
        <v>18</v>
      </c>
    </row>
    <row r="21" spans="1:24" s="1" customFormat="1">
      <c r="A21" s="79">
        <v>19</v>
      </c>
      <c r="B21" s="50">
        <v>2020210562</v>
      </c>
      <c r="C21" s="50" t="s">
        <v>276</v>
      </c>
      <c r="D21" s="50" t="s">
        <v>86</v>
      </c>
      <c r="E21" s="17">
        <v>98.169444444444437</v>
      </c>
      <c r="F21" s="17">
        <v>4</v>
      </c>
      <c r="G21" s="17">
        <v>0</v>
      </c>
      <c r="H21" s="17">
        <f t="shared" si="0"/>
        <v>102.16944444444444</v>
      </c>
      <c r="I21" s="17">
        <v>0.92419217046082713</v>
      </c>
      <c r="J21" s="17">
        <f t="shared" si="1"/>
        <v>92.419217046082707</v>
      </c>
      <c r="K21" s="17">
        <v>85.133333333333326</v>
      </c>
      <c r="L21" s="17">
        <v>0</v>
      </c>
      <c r="M21" s="17">
        <v>0</v>
      </c>
      <c r="N21" s="17">
        <f t="shared" si="2"/>
        <v>85.133333333333326</v>
      </c>
      <c r="O21" s="17">
        <v>0.76939298087061303</v>
      </c>
      <c r="P21" s="17">
        <f t="shared" si="3"/>
        <v>76.939298087061303</v>
      </c>
      <c r="Q21" s="17">
        <v>100</v>
      </c>
      <c r="R21" s="17">
        <v>3.5</v>
      </c>
      <c r="S21" s="17">
        <v>0</v>
      </c>
      <c r="T21" s="17">
        <f t="shared" si="4"/>
        <v>103.5</v>
      </c>
      <c r="U21" s="17">
        <v>0.96279069767441861</v>
      </c>
      <c r="V21" s="17">
        <f t="shared" si="5"/>
        <v>96.279069767441854</v>
      </c>
      <c r="W21" s="17">
        <f t="shared" si="6"/>
        <v>81.969259046903645</v>
      </c>
      <c r="X21" s="88">
        <v>19</v>
      </c>
    </row>
    <row r="22" spans="1:24" s="1" customFormat="1">
      <c r="A22" s="79">
        <v>20</v>
      </c>
      <c r="B22" s="50">
        <v>2020210534</v>
      </c>
      <c r="C22" s="50" t="s">
        <v>293</v>
      </c>
      <c r="D22" s="50" t="s">
        <v>86</v>
      </c>
      <c r="E22" s="17">
        <v>98.188888888888883</v>
      </c>
      <c r="F22" s="17">
        <v>1</v>
      </c>
      <c r="G22" s="17">
        <v>0</v>
      </c>
      <c r="H22" s="17">
        <f t="shared" si="0"/>
        <v>99.188888888888883</v>
      </c>
      <c r="I22" s="17">
        <v>0.89723101663400173</v>
      </c>
      <c r="J22" s="17">
        <f t="shared" si="1"/>
        <v>89.723101663400172</v>
      </c>
      <c r="K22" s="17">
        <v>84.095238095238102</v>
      </c>
      <c r="L22" s="17">
        <v>1.875</v>
      </c>
      <c r="M22" s="17">
        <v>0</v>
      </c>
      <c r="N22" s="17">
        <f t="shared" si="2"/>
        <v>85.970238095238102</v>
      </c>
      <c r="O22" s="17">
        <v>0.77695651238353469</v>
      </c>
      <c r="P22" s="17">
        <f t="shared" si="3"/>
        <v>77.695651238353463</v>
      </c>
      <c r="Q22" s="17">
        <v>100</v>
      </c>
      <c r="R22" s="17">
        <v>0.5</v>
      </c>
      <c r="S22" s="17">
        <v>0</v>
      </c>
      <c r="T22" s="17">
        <f t="shared" si="4"/>
        <v>100.5</v>
      </c>
      <c r="U22" s="17">
        <v>0.93488372093023253</v>
      </c>
      <c r="V22" s="17">
        <f t="shared" si="5"/>
        <v>93.488372093023258</v>
      </c>
      <c r="W22" s="17">
        <f t="shared" si="6"/>
        <v>81.680413408829793</v>
      </c>
      <c r="X22" s="88">
        <v>20</v>
      </c>
    </row>
    <row r="23" spans="1:24" s="1" customFormat="1">
      <c r="A23" s="79">
        <v>21</v>
      </c>
      <c r="B23" s="50">
        <v>2020210544</v>
      </c>
      <c r="C23" s="50" t="s">
        <v>282</v>
      </c>
      <c r="D23" s="50" t="s">
        <v>86</v>
      </c>
      <c r="E23" s="17">
        <v>98.052777777777777</v>
      </c>
      <c r="F23" s="17">
        <v>4.5</v>
      </c>
      <c r="G23" s="17">
        <v>0</v>
      </c>
      <c r="H23" s="17">
        <f t="shared" si="0"/>
        <v>102.55277777777778</v>
      </c>
      <c r="I23" s="17">
        <v>0.92765968139102473</v>
      </c>
      <c r="J23" s="17">
        <f t="shared" si="1"/>
        <v>92.765968139102469</v>
      </c>
      <c r="K23" s="17">
        <v>84.652631578947364</v>
      </c>
      <c r="L23" s="17">
        <v>0</v>
      </c>
      <c r="M23" s="17">
        <v>0</v>
      </c>
      <c r="N23" s="17">
        <f t="shared" si="2"/>
        <v>84.652631578947364</v>
      </c>
      <c r="O23" s="17">
        <v>0.7650486360501344</v>
      </c>
      <c r="P23" s="17">
        <f t="shared" si="3"/>
        <v>76.504863605013441</v>
      </c>
      <c r="Q23" s="17">
        <v>100</v>
      </c>
      <c r="R23" s="17">
        <v>0.5</v>
      </c>
      <c r="S23" s="17">
        <v>0</v>
      </c>
      <c r="T23" s="17">
        <f t="shared" si="4"/>
        <v>100.5</v>
      </c>
      <c r="U23" s="17">
        <v>0.93488372093023253</v>
      </c>
      <c r="V23" s="17">
        <f t="shared" si="5"/>
        <v>93.488372093023258</v>
      </c>
      <c r="W23" s="17">
        <f t="shared" si="6"/>
        <v>81.455435360632237</v>
      </c>
      <c r="X23" s="88">
        <v>21</v>
      </c>
    </row>
    <row r="24" spans="1:24" s="1" customFormat="1">
      <c r="A24" s="79">
        <v>22</v>
      </c>
      <c r="B24" s="50">
        <v>2020210521</v>
      </c>
      <c r="C24" s="50" t="s">
        <v>289</v>
      </c>
      <c r="D24" s="50" t="s">
        <v>86</v>
      </c>
      <c r="E24" s="17">
        <v>98.422222222222217</v>
      </c>
      <c r="F24" s="17">
        <v>10.7</v>
      </c>
      <c r="G24" s="17">
        <v>0</v>
      </c>
      <c r="H24" s="17">
        <f t="shared" si="0"/>
        <v>109.12222222222222</v>
      </c>
      <c r="I24" s="17">
        <v>0.98708477812955431</v>
      </c>
      <c r="J24" s="17">
        <f t="shared" si="1"/>
        <v>98.708477812955437</v>
      </c>
      <c r="K24" s="17">
        <v>79.438823529411749</v>
      </c>
      <c r="L24" s="17">
        <v>2.5</v>
      </c>
      <c r="M24" s="17">
        <v>0</v>
      </c>
      <c r="N24" s="17">
        <f t="shared" si="2"/>
        <v>81.938823529411749</v>
      </c>
      <c r="O24" s="17">
        <v>0.74052258047367159</v>
      </c>
      <c r="P24" s="17">
        <f t="shared" si="3"/>
        <v>74.052258047367161</v>
      </c>
      <c r="Q24" s="17">
        <v>100</v>
      </c>
      <c r="R24" s="17">
        <v>0.5</v>
      </c>
      <c r="S24" s="17">
        <v>0</v>
      </c>
      <c r="T24" s="17">
        <f t="shared" si="4"/>
        <v>100.5</v>
      </c>
      <c r="U24" s="17">
        <v>0.93488372093023253</v>
      </c>
      <c r="V24" s="17">
        <f t="shared" si="5"/>
        <v>93.488372093023258</v>
      </c>
      <c r="W24" s="17">
        <f t="shared" si="6"/>
        <v>80.927113405050434</v>
      </c>
      <c r="X24" s="88">
        <v>22</v>
      </c>
    </row>
    <row r="25" spans="1:24" s="1" customFormat="1">
      <c r="A25" s="79">
        <v>23</v>
      </c>
      <c r="B25" s="50">
        <v>2020210533</v>
      </c>
      <c r="C25" s="50" t="s">
        <v>297</v>
      </c>
      <c r="D25" s="50" t="s">
        <v>86</v>
      </c>
      <c r="E25" s="17">
        <v>97.99444444444444</v>
      </c>
      <c r="F25" s="17">
        <v>0</v>
      </c>
      <c r="G25" s="17">
        <v>0</v>
      </c>
      <c r="H25" s="17">
        <f t="shared" si="0"/>
        <v>97.99444444444444</v>
      </c>
      <c r="I25" s="17">
        <v>0.88642645359063266</v>
      </c>
      <c r="J25" s="17">
        <f t="shared" si="1"/>
        <v>88.642645359063266</v>
      </c>
      <c r="K25" s="17">
        <v>85.19047619047619</v>
      </c>
      <c r="L25" s="17">
        <v>0</v>
      </c>
      <c r="M25" s="17">
        <v>0</v>
      </c>
      <c r="N25" s="17">
        <f t="shared" si="2"/>
        <v>85.19047619047619</v>
      </c>
      <c r="O25" s="17">
        <v>0.7699094097648097</v>
      </c>
      <c r="P25" s="17">
        <f t="shared" si="3"/>
        <v>76.990940976480971</v>
      </c>
      <c r="Q25" s="17">
        <v>100</v>
      </c>
      <c r="R25" s="17">
        <v>0</v>
      </c>
      <c r="S25" s="17">
        <v>0</v>
      </c>
      <c r="T25" s="17">
        <f t="shared" si="4"/>
        <v>100</v>
      </c>
      <c r="U25" s="17">
        <v>0.93023255813953487</v>
      </c>
      <c r="V25" s="17">
        <f t="shared" si="5"/>
        <v>93.023255813953483</v>
      </c>
      <c r="W25" s="17">
        <f t="shared" si="6"/>
        <v>80.924513336744681</v>
      </c>
      <c r="X25" s="88">
        <v>23</v>
      </c>
    </row>
    <row r="26" spans="1:24" s="1" customFormat="1">
      <c r="A26" s="79">
        <v>24</v>
      </c>
      <c r="B26" s="50">
        <v>2020210529</v>
      </c>
      <c r="C26" s="50" t="s">
        <v>274</v>
      </c>
      <c r="D26" s="50" t="s">
        <v>86</v>
      </c>
      <c r="E26" s="17">
        <v>98.227777777777774</v>
      </c>
      <c r="F26" s="17">
        <v>4.5999999999999996</v>
      </c>
      <c r="G26" s="17">
        <v>0</v>
      </c>
      <c r="H26" s="17">
        <f t="shared" si="0"/>
        <v>102.82777777777777</v>
      </c>
      <c r="I26" s="17">
        <v>0.93014724358007939</v>
      </c>
      <c r="J26" s="17">
        <f t="shared" si="1"/>
        <v>93.014724358007939</v>
      </c>
      <c r="K26" s="17">
        <v>82.144444444444431</v>
      </c>
      <c r="L26" s="17">
        <v>0</v>
      </c>
      <c r="M26" s="17">
        <v>0</v>
      </c>
      <c r="N26" s="17">
        <f t="shared" si="2"/>
        <v>82.144444444444431</v>
      </c>
      <c r="O26" s="17">
        <v>0.74238088065471697</v>
      </c>
      <c r="P26" s="17">
        <f t="shared" si="3"/>
        <v>74.2380880654717</v>
      </c>
      <c r="Q26" s="17">
        <v>100</v>
      </c>
      <c r="R26" s="17">
        <v>7.5</v>
      </c>
      <c r="S26" s="17">
        <v>0</v>
      </c>
      <c r="T26" s="23">
        <f t="shared" si="4"/>
        <v>107.5</v>
      </c>
      <c r="U26" s="23">
        <v>1</v>
      </c>
      <c r="V26" s="17">
        <f t="shared" si="5"/>
        <v>100</v>
      </c>
      <c r="W26" s="17">
        <f t="shared" si="6"/>
        <v>80.569606517431779</v>
      </c>
      <c r="X26" s="88">
        <v>24</v>
      </c>
    </row>
    <row r="27" spans="1:24" s="1" customFormat="1">
      <c r="A27" s="79">
        <v>25</v>
      </c>
      <c r="B27" s="50">
        <v>2020210593</v>
      </c>
      <c r="C27" s="50" t="s">
        <v>280</v>
      </c>
      <c r="D27" s="50" t="s">
        <v>86</v>
      </c>
      <c r="E27" s="17">
        <v>98.149999999999991</v>
      </c>
      <c r="F27" s="17">
        <v>4.5</v>
      </c>
      <c r="G27" s="17">
        <v>0</v>
      </c>
      <c r="H27" s="17">
        <f t="shared" si="0"/>
        <v>102.64999999999999</v>
      </c>
      <c r="I27" s="17">
        <v>0.92853912256897331</v>
      </c>
      <c r="J27" s="17">
        <f t="shared" si="1"/>
        <v>92.853912256897331</v>
      </c>
      <c r="K27" s="17">
        <v>83.1875</v>
      </c>
      <c r="L27" s="17">
        <v>0</v>
      </c>
      <c r="M27" s="17">
        <v>0</v>
      </c>
      <c r="N27" s="17">
        <f t="shared" si="2"/>
        <v>83.1875</v>
      </c>
      <c r="O27" s="17">
        <v>0.7518075011296883</v>
      </c>
      <c r="P27" s="17">
        <f t="shared" si="3"/>
        <v>75.180750112968838</v>
      </c>
      <c r="Q27" s="17">
        <v>100</v>
      </c>
      <c r="R27" s="17">
        <v>0.5</v>
      </c>
      <c r="S27" s="17">
        <v>0</v>
      </c>
      <c r="T27" s="17">
        <f t="shared" si="4"/>
        <v>100.5</v>
      </c>
      <c r="U27" s="17">
        <v>0.93488372093023253</v>
      </c>
      <c r="V27" s="17">
        <f t="shared" si="5"/>
        <v>93.488372093023258</v>
      </c>
      <c r="W27" s="17">
        <f t="shared" si="6"/>
        <v>80.546144739759981</v>
      </c>
      <c r="X27" s="88">
        <v>25</v>
      </c>
    </row>
    <row r="28" spans="1:24" s="1" customFormat="1">
      <c r="A28" s="79">
        <v>26</v>
      </c>
      <c r="B28" s="50">
        <v>2020210633</v>
      </c>
      <c r="C28" s="50" t="s">
        <v>304</v>
      </c>
      <c r="D28" s="50" t="s">
        <v>86</v>
      </c>
      <c r="E28" s="17">
        <v>98.149999999999991</v>
      </c>
      <c r="F28" s="17">
        <v>6.5</v>
      </c>
      <c r="G28" s="17">
        <v>0</v>
      </c>
      <c r="H28" s="17">
        <f t="shared" si="0"/>
        <v>104.64999999999999</v>
      </c>
      <c r="I28" s="17">
        <v>0.94663048394391669</v>
      </c>
      <c r="J28" s="17">
        <f t="shared" si="1"/>
        <v>94.663048394391666</v>
      </c>
      <c r="K28" s="17">
        <v>82.531764705882352</v>
      </c>
      <c r="L28" s="17">
        <v>0</v>
      </c>
      <c r="M28" s="17">
        <v>0</v>
      </c>
      <c r="N28" s="17">
        <f t="shared" si="2"/>
        <v>82.531764705882352</v>
      </c>
      <c r="O28" s="17">
        <v>0.74588128970521783</v>
      </c>
      <c r="P28" s="17">
        <f t="shared" si="3"/>
        <v>74.58812897052178</v>
      </c>
      <c r="Q28" s="17">
        <v>100</v>
      </c>
      <c r="R28" s="17">
        <v>0</v>
      </c>
      <c r="S28" s="17">
        <v>0</v>
      </c>
      <c r="T28" s="17">
        <f t="shared" si="4"/>
        <v>100</v>
      </c>
      <c r="U28" s="17">
        <v>0.93023255813953487</v>
      </c>
      <c r="V28" s="17">
        <f t="shared" si="5"/>
        <v>93.023255813953483</v>
      </c>
      <c r="W28" s="17">
        <f t="shared" si="6"/>
        <v>80.44662553963893</v>
      </c>
      <c r="X28" s="88">
        <v>26</v>
      </c>
    </row>
    <row r="29" spans="1:24" s="1" customFormat="1">
      <c r="A29" s="79">
        <v>27</v>
      </c>
      <c r="B29" s="50">
        <v>2020210616</v>
      </c>
      <c r="C29" s="50" t="s">
        <v>267</v>
      </c>
      <c r="D29" s="50" t="s">
        <v>86</v>
      </c>
      <c r="E29" s="17">
        <v>98.149999999999991</v>
      </c>
      <c r="F29" s="17">
        <v>12.4</v>
      </c>
      <c r="G29" s="17">
        <v>0</v>
      </c>
      <c r="H29" s="23">
        <f t="shared" si="0"/>
        <v>110.55</v>
      </c>
      <c r="I29" s="17">
        <v>1</v>
      </c>
      <c r="J29" s="17">
        <f t="shared" si="1"/>
        <v>100</v>
      </c>
      <c r="K29" s="17">
        <v>80.264705882352942</v>
      </c>
      <c r="L29" s="17">
        <v>0.3</v>
      </c>
      <c r="M29" s="17">
        <v>0</v>
      </c>
      <c r="N29" s="17">
        <f t="shared" si="2"/>
        <v>80.564705882352939</v>
      </c>
      <c r="O29" s="17">
        <v>0.72810398447675506</v>
      </c>
      <c r="P29" s="17">
        <f t="shared" si="3"/>
        <v>72.81039844767551</v>
      </c>
      <c r="Q29" s="17">
        <v>100</v>
      </c>
      <c r="R29" s="17">
        <v>0.5</v>
      </c>
      <c r="S29" s="17">
        <v>0</v>
      </c>
      <c r="T29" s="17">
        <f t="shared" si="4"/>
        <v>100.5</v>
      </c>
      <c r="U29" s="17">
        <v>0.93488372093023253</v>
      </c>
      <c r="V29" s="17">
        <f t="shared" si="5"/>
        <v>93.488372093023258</v>
      </c>
      <c r="W29" s="17">
        <f t="shared" si="6"/>
        <v>80.316116122675183</v>
      </c>
      <c r="X29" s="88">
        <v>27</v>
      </c>
    </row>
    <row r="30" spans="1:24" s="1" customFormat="1">
      <c r="A30" s="79">
        <v>28</v>
      </c>
      <c r="B30" s="50">
        <v>2020210592</v>
      </c>
      <c r="C30" s="50" t="s">
        <v>287</v>
      </c>
      <c r="D30" s="50" t="s">
        <v>86</v>
      </c>
      <c r="E30" s="17">
        <v>98.383333333333326</v>
      </c>
      <c r="F30" s="17">
        <v>0</v>
      </c>
      <c r="G30" s="17">
        <v>0</v>
      </c>
      <c r="H30" s="17">
        <f t="shared" si="0"/>
        <v>98.383333333333326</v>
      </c>
      <c r="I30" s="17">
        <v>0.8899442183024272</v>
      </c>
      <c r="J30" s="17">
        <f t="shared" si="1"/>
        <v>88.994421830242715</v>
      </c>
      <c r="K30" s="17">
        <v>84.022222222222211</v>
      </c>
      <c r="L30" s="17">
        <v>0</v>
      </c>
      <c r="M30" s="17">
        <v>0</v>
      </c>
      <c r="N30" s="17">
        <f t="shared" si="2"/>
        <v>84.022222222222211</v>
      </c>
      <c r="O30" s="17">
        <v>0.75935130792790073</v>
      </c>
      <c r="P30" s="17">
        <f t="shared" si="3"/>
        <v>75.935130792790076</v>
      </c>
      <c r="Q30" s="17">
        <v>100</v>
      </c>
      <c r="R30" s="17">
        <v>0.5</v>
      </c>
      <c r="S30" s="17">
        <v>0</v>
      </c>
      <c r="T30" s="17">
        <f t="shared" si="4"/>
        <v>100.5</v>
      </c>
      <c r="U30" s="17">
        <v>0.93488372093023253</v>
      </c>
      <c r="V30" s="17">
        <f t="shared" si="5"/>
        <v>93.488372093023258</v>
      </c>
      <c r="W30" s="17">
        <f t="shared" si="6"/>
        <v>80.302313130303929</v>
      </c>
      <c r="X30" s="88">
        <v>28</v>
      </c>
    </row>
    <row r="31" spans="1:24" s="1" customFormat="1">
      <c r="A31" s="79">
        <v>29</v>
      </c>
      <c r="B31" s="50">
        <v>2020210629</v>
      </c>
      <c r="C31" s="50" t="s">
        <v>300</v>
      </c>
      <c r="D31" s="50" t="s">
        <v>86</v>
      </c>
      <c r="E31" s="17">
        <v>98.072222222222209</v>
      </c>
      <c r="F31" s="17">
        <v>0.5</v>
      </c>
      <c r="G31" s="17">
        <v>0</v>
      </c>
      <c r="H31" s="17">
        <f t="shared" si="0"/>
        <v>98.572222222222209</v>
      </c>
      <c r="I31" s="17">
        <v>0.89165284687672741</v>
      </c>
      <c r="J31" s="17">
        <f t="shared" si="1"/>
        <v>89.165284687672738</v>
      </c>
      <c r="K31" s="17">
        <v>84.008823529411757</v>
      </c>
      <c r="L31" s="17">
        <v>0</v>
      </c>
      <c r="M31" s="17">
        <v>0</v>
      </c>
      <c r="N31" s="17">
        <f t="shared" si="2"/>
        <v>84.008823529411757</v>
      </c>
      <c r="O31" s="17">
        <v>0.75923021716594452</v>
      </c>
      <c r="P31" s="17">
        <f t="shared" si="3"/>
        <v>75.923021716594448</v>
      </c>
      <c r="Q31" s="17">
        <v>100</v>
      </c>
      <c r="R31" s="17">
        <v>0</v>
      </c>
      <c r="S31" s="17">
        <v>0</v>
      </c>
      <c r="T31" s="17">
        <f t="shared" si="4"/>
        <v>100</v>
      </c>
      <c r="U31" s="17">
        <v>0.93023255813953487</v>
      </c>
      <c r="V31" s="17">
        <f t="shared" si="5"/>
        <v>93.023255813953483</v>
      </c>
      <c r="W31" s="17">
        <f t="shared" si="6"/>
        <v>80.281497720546014</v>
      </c>
      <c r="X31" s="88">
        <v>29</v>
      </c>
    </row>
    <row r="32" spans="1:24" s="1" customFormat="1">
      <c r="A32" s="79">
        <v>30</v>
      </c>
      <c r="B32" s="50">
        <v>2020210603</v>
      </c>
      <c r="C32" s="50" t="s">
        <v>288</v>
      </c>
      <c r="D32" s="50" t="s">
        <v>86</v>
      </c>
      <c r="E32" s="17">
        <v>98.24722222222222</v>
      </c>
      <c r="F32" s="17">
        <v>10.1</v>
      </c>
      <c r="G32" s="17">
        <v>0</v>
      </c>
      <c r="H32" s="17">
        <f t="shared" si="0"/>
        <v>108.34722222222221</v>
      </c>
      <c r="I32" s="17">
        <v>0.98007437559676358</v>
      </c>
      <c r="J32" s="17">
        <f t="shared" si="1"/>
        <v>98.007437559676362</v>
      </c>
      <c r="K32" s="17">
        <v>80.663157894736827</v>
      </c>
      <c r="L32" s="17">
        <v>0</v>
      </c>
      <c r="M32" s="17">
        <v>0</v>
      </c>
      <c r="N32" s="17">
        <f t="shared" si="2"/>
        <v>80.663157894736827</v>
      </c>
      <c r="O32" s="17">
        <v>0.72899374509477477</v>
      </c>
      <c r="P32" s="17">
        <f t="shared" si="3"/>
        <v>72.899374509477482</v>
      </c>
      <c r="Q32" s="17">
        <v>100</v>
      </c>
      <c r="R32" s="17">
        <v>0.5</v>
      </c>
      <c r="S32" s="17">
        <v>0</v>
      </c>
      <c r="T32" s="17">
        <f t="shared" si="4"/>
        <v>100.5</v>
      </c>
      <c r="U32" s="17">
        <v>0.93488372093023253</v>
      </c>
      <c r="V32" s="17">
        <f t="shared" si="5"/>
        <v>93.488372093023258</v>
      </c>
      <c r="W32" s="17">
        <f t="shared" si="6"/>
        <v>79.979886877871849</v>
      </c>
      <c r="X32" s="88">
        <v>30</v>
      </c>
    </row>
    <row r="33" spans="1:24" s="1" customFormat="1">
      <c r="A33" s="79">
        <v>31</v>
      </c>
      <c r="B33" s="50">
        <v>2020210558</v>
      </c>
      <c r="C33" s="50" t="s">
        <v>296</v>
      </c>
      <c r="D33" s="50" t="s">
        <v>86</v>
      </c>
      <c r="E33" s="17">
        <v>98.169444444444437</v>
      </c>
      <c r="F33" s="17">
        <v>0</v>
      </c>
      <c r="G33" s="17">
        <v>0</v>
      </c>
      <c r="H33" s="17">
        <f t="shared" si="0"/>
        <v>98.169444444444437</v>
      </c>
      <c r="I33" s="17">
        <v>0.88800944771094026</v>
      </c>
      <c r="J33" s="17">
        <f t="shared" si="1"/>
        <v>88.800944771094024</v>
      </c>
      <c r="K33" s="17">
        <v>83.534999999999997</v>
      </c>
      <c r="L33" s="17">
        <v>0</v>
      </c>
      <c r="M33" s="17">
        <v>0</v>
      </c>
      <c r="N33" s="17">
        <f t="shared" si="2"/>
        <v>83.534999999999997</v>
      </c>
      <c r="O33" s="17">
        <v>0.75494803434252145</v>
      </c>
      <c r="P33" s="17">
        <f t="shared" si="3"/>
        <v>75.494803434252148</v>
      </c>
      <c r="Q33" s="17">
        <v>100</v>
      </c>
      <c r="R33" s="17">
        <v>0.5</v>
      </c>
      <c r="S33" s="17">
        <v>0</v>
      </c>
      <c r="T33" s="17">
        <f t="shared" si="4"/>
        <v>100.5</v>
      </c>
      <c r="U33" s="17">
        <v>0.93488372093023253</v>
      </c>
      <c r="V33" s="17">
        <f t="shared" si="5"/>
        <v>93.488372093023258</v>
      </c>
      <c r="W33" s="17">
        <f t="shared" si="6"/>
        <v>79.955388567497636</v>
      </c>
      <c r="X33" s="88">
        <v>31</v>
      </c>
    </row>
    <row r="34" spans="1:24" s="1" customFormat="1">
      <c r="A34" s="79">
        <v>32</v>
      </c>
      <c r="B34" s="50">
        <v>2020210557</v>
      </c>
      <c r="C34" s="50" t="s">
        <v>294</v>
      </c>
      <c r="D34" s="50" t="s">
        <v>86</v>
      </c>
      <c r="E34" s="17">
        <v>98.13055555555556</v>
      </c>
      <c r="F34" s="17">
        <v>0</v>
      </c>
      <c r="G34" s="17">
        <v>0</v>
      </c>
      <c r="H34" s="17">
        <f t="shared" si="0"/>
        <v>98.13055555555556</v>
      </c>
      <c r="I34" s="17">
        <v>0.8876576712397608</v>
      </c>
      <c r="J34" s="17">
        <f t="shared" si="1"/>
        <v>88.765767123976076</v>
      </c>
      <c r="K34" s="17">
        <v>80.44</v>
      </c>
      <c r="L34" s="17">
        <v>0</v>
      </c>
      <c r="M34" s="17">
        <v>0</v>
      </c>
      <c r="N34" s="17">
        <f t="shared" si="2"/>
        <v>80.44</v>
      </c>
      <c r="O34" s="17">
        <v>0.72697695436059651</v>
      </c>
      <c r="P34" s="17">
        <f t="shared" si="3"/>
        <v>72.697695436059647</v>
      </c>
      <c r="Q34" s="17">
        <v>100</v>
      </c>
      <c r="R34" s="17">
        <v>0.5</v>
      </c>
      <c r="S34" s="17">
        <v>0</v>
      </c>
      <c r="T34" s="17">
        <f t="shared" si="4"/>
        <v>100.5</v>
      </c>
      <c r="U34" s="17">
        <v>0.93488372093023253</v>
      </c>
      <c r="V34" s="17">
        <f t="shared" si="5"/>
        <v>93.488372093023258</v>
      </c>
      <c r="W34" s="17">
        <f t="shared" si="6"/>
        <v>77.990377439339298</v>
      </c>
      <c r="X34" s="88">
        <v>32</v>
      </c>
    </row>
    <row r="35" spans="1:24" s="1" customFormat="1">
      <c r="A35" s="79">
        <v>33</v>
      </c>
      <c r="B35" s="50">
        <v>2020210604</v>
      </c>
      <c r="C35" s="50" t="s">
        <v>306</v>
      </c>
      <c r="D35" s="50" t="s">
        <v>86</v>
      </c>
      <c r="E35" s="17">
        <v>97.99444444444444</v>
      </c>
      <c r="F35" s="17">
        <v>0</v>
      </c>
      <c r="G35" s="17">
        <v>0</v>
      </c>
      <c r="H35" s="17">
        <f t="shared" si="0"/>
        <v>97.99444444444444</v>
      </c>
      <c r="I35" s="17">
        <v>0.88642645359063266</v>
      </c>
      <c r="J35" s="17">
        <f t="shared" si="1"/>
        <v>88.642645359063266</v>
      </c>
      <c r="K35" s="17">
        <v>80.42</v>
      </c>
      <c r="L35" s="17">
        <v>0</v>
      </c>
      <c r="M35" s="17">
        <v>0</v>
      </c>
      <c r="N35" s="17">
        <f t="shared" si="2"/>
        <v>80.42</v>
      </c>
      <c r="O35" s="17">
        <v>0.7267962042476277</v>
      </c>
      <c r="P35" s="17">
        <f t="shared" si="3"/>
        <v>72.679620424762774</v>
      </c>
      <c r="Q35" s="17">
        <v>100</v>
      </c>
      <c r="R35" s="17">
        <v>0</v>
      </c>
      <c r="S35" s="17">
        <v>0</v>
      </c>
      <c r="T35" s="17">
        <f t="shared" si="4"/>
        <v>100</v>
      </c>
      <c r="U35" s="17">
        <v>0.93023255813953487</v>
      </c>
      <c r="V35" s="17">
        <f t="shared" si="5"/>
        <v>93.023255813953483</v>
      </c>
      <c r="W35" s="17">
        <f t="shared" si="6"/>
        <v>77.906588950541945</v>
      </c>
      <c r="X35" s="88">
        <v>33</v>
      </c>
    </row>
    <row r="36" spans="1:24" s="1" customFormat="1">
      <c r="A36" s="79">
        <v>34</v>
      </c>
      <c r="B36" s="50">
        <v>2020210547</v>
      </c>
      <c r="C36" s="50" t="s">
        <v>309</v>
      </c>
      <c r="D36" s="50" t="s">
        <v>86</v>
      </c>
      <c r="E36" s="17">
        <v>98.169444444444437</v>
      </c>
      <c r="F36" s="17">
        <v>0.5</v>
      </c>
      <c r="G36" s="17">
        <v>0</v>
      </c>
      <c r="H36" s="17">
        <f t="shared" si="0"/>
        <v>98.669444444444437</v>
      </c>
      <c r="I36" s="17">
        <v>0.8925322880546761</v>
      </c>
      <c r="J36" s="17">
        <f t="shared" si="1"/>
        <v>89.253228805467614</v>
      </c>
      <c r="K36" s="17">
        <v>80.067647058823525</v>
      </c>
      <c r="L36" s="17">
        <v>8.3333333333333332E-3</v>
      </c>
      <c r="M36" s="17">
        <v>0</v>
      </c>
      <c r="N36" s="17">
        <f t="shared" si="2"/>
        <v>80.075980392156865</v>
      </c>
      <c r="O36" s="17">
        <v>0.72368712509857092</v>
      </c>
      <c r="P36" s="17">
        <f t="shared" si="3"/>
        <v>72.36871250985709</v>
      </c>
      <c r="Q36" s="17">
        <v>100</v>
      </c>
      <c r="R36" s="17">
        <v>0</v>
      </c>
      <c r="S36" s="17">
        <v>0</v>
      </c>
      <c r="T36" s="17">
        <f t="shared" si="4"/>
        <v>100</v>
      </c>
      <c r="U36" s="17">
        <v>0.93023255813953487</v>
      </c>
      <c r="V36" s="17">
        <f t="shared" si="5"/>
        <v>93.023255813953483</v>
      </c>
      <c r="W36" s="17">
        <f t="shared" si="6"/>
        <v>77.811070099388829</v>
      </c>
      <c r="X36" s="88">
        <v>34</v>
      </c>
    </row>
    <row r="37" spans="1:24">
      <c r="A37" s="79">
        <v>35</v>
      </c>
      <c r="B37" s="50">
        <v>2020210584</v>
      </c>
      <c r="C37" s="50" t="s">
        <v>303</v>
      </c>
      <c r="D37" s="50" t="s">
        <v>86</v>
      </c>
      <c r="E37" s="17">
        <v>98.091666666666669</v>
      </c>
      <c r="F37" s="17">
        <v>0.5</v>
      </c>
      <c r="G37" s="17">
        <v>0</v>
      </c>
      <c r="H37" s="17">
        <f t="shared" si="0"/>
        <v>98.591666666666669</v>
      </c>
      <c r="I37" s="17">
        <v>0.89182873511231719</v>
      </c>
      <c r="J37" s="17">
        <f t="shared" si="1"/>
        <v>89.182873511231719</v>
      </c>
      <c r="K37" s="17">
        <v>79.966666666666669</v>
      </c>
      <c r="L37" s="17">
        <v>0</v>
      </c>
      <c r="M37" s="17">
        <v>0</v>
      </c>
      <c r="N37" s="17">
        <f t="shared" si="2"/>
        <v>79.966666666666669</v>
      </c>
      <c r="O37" s="17">
        <v>0.72269920168700108</v>
      </c>
      <c r="P37" s="17">
        <f t="shared" si="3"/>
        <v>72.269920168700111</v>
      </c>
      <c r="Q37" s="17">
        <v>100</v>
      </c>
      <c r="R37" s="17">
        <v>0</v>
      </c>
      <c r="S37" s="17">
        <v>0</v>
      </c>
      <c r="T37" s="17">
        <f t="shared" si="4"/>
        <v>100</v>
      </c>
      <c r="U37" s="17">
        <v>0.93023255813953487</v>
      </c>
      <c r="V37" s="17">
        <f t="shared" si="5"/>
        <v>93.023255813953483</v>
      </c>
      <c r="W37" s="17">
        <f t="shared" si="6"/>
        <v>77.727844401731772</v>
      </c>
      <c r="X37" s="88">
        <v>35</v>
      </c>
    </row>
    <row r="38" spans="1:24" s="45" customFormat="1">
      <c r="A38" s="79">
        <v>36</v>
      </c>
      <c r="B38" s="50">
        <v>2020210546</v>
      </c>
      <c r="C38" s="50" t="s">
        <v>286</v>
      </c>
      <c r="D38" s="50" t="s">
        <v>86</v>
      </c>
      <c r="E38" s="17">
        <v>98.072222222222209</v>
      </c>
      <c r="F38" s="17">
        <v>3.5</v>
      </c>
      <c r="G38" s="17">
        <v>0</v>
      </c>
      <c r="H38" s="17">
        <f t="shared" si="0"/>
        <v>101.57222222222221</v>
      </c>
      <c r="I38" s="17">
        <v>0.9187898889391426</v>
      </c>
      <c r="J38" s="17">
        <f t="shared" si="1"/>
        <v>91.878988893914254</v>
      </c>
      <c r="K38" s="17">
        <v>78.941176470588232</v>
      </c>
      <c r="L38" s="17">
        <v>0</v>
      </c>
      <c r="M38" s="17">
        <v>0</v>
      </c>
      <c r="N38" s="17">
        <f t="shared" si="2"/>
        <v>78.941176470588232</v>
      </c>
      <c r="O38" s="17">
        <v>0.71343132824752131</v>
      </c>
      <c r="P38" s="17">
        <f t="shared" si="3"/>
        <v>71.343132824752132</v>
      </c>
      <c r="Q38" s="17">
        <v>100</v>
      </c>
      <c r="R38" s="17">
        <v>0.5</v>
      </c>
      <c r="S38" s="17">
        <v>0</v>
      </c>
      <c r="T38" s="17">
        <f t="shared" si="4"/>
        <v>100.5</v>
      </c>
      <c r="U38" s="17">
        <v>0.93488372093023253</v>
      </c>
      <c r="V38" s="17">
        <f t="shared" si="5"/>
        <v>93.488372093023258</v>
      </c>
      <c r="W38" s="17">
        <f t="shared" si="6"/>
        <v>77.664827965411675</v>
      </c>
      <c r="X38" s="88">
        <v>36</v>
      </c>
    </row>
    <row r="39" spans="1:24">
      <c r="A39" s="79">
        <v>37</v>
      </c>
      <c r="B39" s="50">
        <v>2020210609</v>
      </c>
      <c r="C39" s="50" t="s">
        <v>292</v>
      </c>
      <c r="D39" s="50" t="s">
        <v>86</v>
      </c>
      <c r="E39" s="17">
        <v>98.091666666666669</v>
      </c>
      <c r="F39" s="17">
        <v>0</v>
      </c>
      <c r="G39" s="17">
        <v>0</v>
      </c>
      <c r="H39" s="17">
        <f t="shared" si="0"/>
        <v>98.091666666666669</v>
      </c>
      <c r="I39" s="17">
        <v>0.88730589476858135</v>
      </c>
      <c r="J39" s="17">
        <f t="shared" si="1"/>
        <v>88.730589476858128</v>
      </c>
      <c r="K39" s="17">
        <v>77.074999999999989</v>
      </c>
      <c r="L39" s="17">
        <v>0</v>
      </c>
      <c r="M39" s="17">
        <v>0</v>
      </c>
      <c r="N39" s="17">
        <f t="shared" si="2"/>
        <v>77.074999999999989</v>
      </c>
      <c r="O39" s="17">
        <v>0.69656574785359238</v>
      </c>
      <c r="P39" s="17">
        <f t="shared" si="3"/>
        <v>69.65657478535924</v>
      </c>
      <c r="Q39" s="17">
        <v>100</v>
      </c>
      <c r="R39" s="17">
        <v>0.5</v>
      </c>
      <c r="S39" s="17">
        <v>0</v>
      </c>
      <c r="T39" s="17">
        <f t="shared" si="4"/>
        <v>100.5</v>
      </c>
      <c r="U39" s="17">
        <v>0.93488372093023253</v>
      </c>
      <c r="V39" s="17">
        <f t="shared" si="5"/>
        <v>93.488372093023258</v>
      </c>
      <c r="W39" s="17">
        <f t="shared" si="6"/>
        <v>75.854557454425418</v>
      </c>
      <c r="X39" s="88">
        <v>37</v>
      </c>
    </row>
  </sheetData>
  <autoFilter ref="A2:X38" xr:uid="{5406889C-B65A-4466-8895-3C24EB688B91}">
    <sortState xmlns:xlrd2="http://schemas.microsoft.com/office/spreadsheetml/2017/richdata2" ref="A4:X39">
      <sortCondition descending="1" ref="W2:W38"/>
    </sortState>
  </autoFilter>
  <mergeCells count="9">
    <mergeCell ref="A1:A2"/>
    <mergeCell ref="X1:X2"/>
    <mergeCell ref="B1:B2"/>
    <mergeCell ref="C1:C2"/>
    <mergeCell ref="D1:D2"/>
    <mergeCell ref="E1:J1"/>
    <mergeCell ref="K1:P1"/>
    <mergeCell ref="Q1:U1"/>
    <mergeCell ref="W1:W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1FCD-88EA-4272-BA4D-3CC9882E66A9}">
  <dimension ref="A1:X27"/>
  <sheetViews>
    <sheetView topLeftCell="F1" workbookViewId="0">
      <selection activeCell="I35" sqref="I35"/>
    </sheetView>
  </sheetViews>
  <sheetFormatPr defaultRowHeight="14.25"/>
  <cols>
    <col min="2" max="2" width="11.625" bestFit="1" customWidth="1"/>
    <col min="3" max="3" width="7.5" bestFit="1" customWidth="1"/>
    <col min="5" max="5" width="11.625" bestFit="1" customWidth="1"/>
    <col min="6" max="7" width="9.875" bestFit="1" customWidth="1"/>
    <col min="8" max="8" width="13" bestFit="1" customWidth="1"/>
    <col min="9" max="9" width="9.875" bestFit="1" customWidth="1"/>
    <col min="10" max="10" width="12.125" bestFit="1" customWidth="1"/>
    <col min="11" max="11" width="11.875" bestFit="1" customWidth="1"/>
    <col min="12" max="13" width="9.875" bestFit="1" customWidth="1"/>
    <col min="14" max="14" width="20.75" customWidth="1"/>
    <col min="15" max="15" width="9.875" bestFit="1" customWidth="1"/>
    <col min="16" max="17" width="12.125" bestFit="1" customWidth="1"/>
    <col min="18" max="18" width="13.625" bestFit="1" customWidth="1"/>
    <col min="19" max="19" width="9.875" bestFit="1" customWidth="1"/>
    <col min="20" max="20" width="16.625" customWidth="1"/>
    <col min="21" max="22" width="12.75" bestFit="1" customWidth="1"/>
    <col min="23" max="23" width="15.375" bestFit="1" customWidth="1"/>
  </cols>
  <sheetData>
    <row r="1" spans="1:24" s="25" customFormat="1" ht="18.75">
      <c r="A1" s="91" t="s">
        <v>177</v>
      </c>
      <c r="B1" s="95" t="s">
        <v>0</v>
      </c>
      <c r="C1" s="96" t="s">
        <v>1</v>
      </c>
      <c r="D1" s="96" t="s">
        <v>178</v>
      </c>
      <c r="E1" s="100" t="s">
        <v>2</v>
      </c>
      <c r="F1" s="100"/>
      <c r="G1" s="100"/>
      <c r="H1" s="100"/>
      <c r="I1" s="100"/>
      <c r="J1" s="100"/>
      <c r="K1" s="100" t="s">
        <v>3</v>
      </c>
      <c r="L1" s="100"/>
      <c r="M1" s="100"/>
      <c r="N1" s="100"/>
      <c r="O1" s="100"/>
      <c r="P1" s="100"/>
      <c r="Q1" s="100" t="s">
        <v>4</v>
      </c>
      <c r="R1" s="100"/>
      <c r="S1" s="100"/>
      <c r="T1" s="100"/>
      <c r="U1" s="100"/>
      <c r="V1" s="100"/>
      <c r="W1" s="92" t="s">
        <v>5</v>
      </c>
      <c r="X1" s="94" t="s">
        <v>6</v>
      </c>
    </row>
    <row r="2" spans="1:24" s="25" customFormat="1" ht="25.5">
      <c r="A2" s="91"/>
      <c r="B2" s="95"/>
      <c r="C2" s="96"/>
      <c r="D2" s="96"/>
      <c r="E2" s="11" t="s">
        <v>7</v>
      </c>
      <c r="F2" s="3" t="s">
        <v>8</v>
      </c>
      <c r="G2" s="4" t="s">
        <v>9</v>
      </c>
      <c r="H2" s="5" t="s">
        <v>10</v>
      </c>
      <c r="I2" s="11" t="s">
        <v>11</v>
      </c>
      <c r="J2" s="6" t="s">
        <v>12</v>
      </c>
      <c r="K2" s="11" t="s">
        <v>13</v>
      </c>
      <c r="L2" s="8" t="s">
        <v>14</v>
      </c>
      <c r="M2" s="9" t="s">
        <v>15</v>
      </c>
      <c r="N2" s="9" t="s">
        <v>16</v>
      </c>
      <c r="O2" s="11" t="s">
        <v>17</v>
      </c>
      <c r="P2" s="9" t="s">
        <v>18</v>
      </c>
      <c r="Q2" s="9" t="s">
        <v>19</v>
      </c>
      <c r="R2" s="11" t="s">
        <v>8</v>
      </c>
      <c r="S2" s="9" t="s">
        <v>15</v>
      </c>
      <c r="T2" s="9" t="s">
        <v>20</v>
      </c>
      <c r="U2" s="11" t="s">
        <v>21</v>
      </c>
      <c r="V2" s="11" t="s">
        <v>22</v>
      </c>
      <c r="W2" s="92"/>
      <c r="X2" s="94"/>
    </row>
    <row r="3" spans="1:24" s="25" customFormat="1">
      <c r="A3" s="28">
        <v>1</v>
      </c>
      <c r="B3" s="28">
        <v>2020215352</v>
      </c>
      <c r="C3" s="29" t="s">
        <v>213</v>
      </c>
      <c r="D3" s="80" t="s">
        <v>197</v>
      </c>
      <c r="E3" s="81">
        <v>98.5</v>
      </c>
      <c r="F3" s="80">
        <v>6.1</v>
      </c>
      <c r="G3" s="80">
        <v>0</v>
      </c>
      <c r="H3" s="17">
        <f t="shared" ref="H3:H27" si="0">E3+F3+G3</f>
        <v>104.6</v>
      </c>
      <c r="I3" s="17">
        <v>0.97302325581395344</v>
      </c>
      <c r="J3" s="80">
        <f t="shared" ref="J3:J27" si="1">I3*100</f>
        <v>97.302325581395337</v>
      </c>
      <c r="K3" s="17">
        <v>90.088888888888874</v>
      </c>
      <c r="L3" s="80">
        <v>0</v>
      </c>
      <c r="M3" s="80">
        <v>0</v>
      </c>
      <c r="N3" s="82">
        <f t="shared" ref="N3:N27" si="2">K3+L3+M3</f>
        <v>90.088888888888874</v>
      </c>
      <c r="O3" s="87">
        <v>0.99784628638237638</v>
      </c>
      <c r="P3" s="80">
        <f t="shared" ref="P3:P27" si="3">O3*100</f>
        <v>99.784628638237635</v>
      </c>
      <c r="Q3" s="80">
        <v>100</v>
      </c>
      <c r="R3" s="80">
        <v>0</v>
      </c>
      <c r="S3" s="80">
        <v>0</v>
      </c>
      <c r="T3" s="17">
        <f t="shared" ref="T3:T27" si="4">Q3+R3+S3</f>
        <v>100</v>
      </c>
      <c r="U3" s="80">
        <v>0.94786729857819907</v>
      </c>
      <c r="V3" s="80">
        <f t="shared" ref="V3:V27" si="5">U3*100</f>
        <v>94.786729857819907</v>
      </c>
      <c r="W3" s="80">
        <f t="shared" ref="W3:W27" si="6">J3*0.2+P3*0.7+V3*0.1</f>
        <v>98.788378148827405</v>
      </c>
      <c r="X3" s="80">
        <v>1</v>
      </c>
    </row>
    <row r="4" spans="1:24" s="25" customFormat="1">
      <c r="A4" s="28">
        <v>2</v>
      </c>
      <c r="B4" s="28">
        <v>2020215301</v>
      </c>
      <c r="C4" s="29" t="s">
        <v>220</v>
      </c>
      <c r="D4" s="80" t="s">
        <v>197</v>
      </c>
      <c r="E4" s="81">
        <v>98.5</v>
      </c>
      <c r="F4" s="80">
        <v>7.8</v>
      </c>
      <c r="G4" s="80">
        <v>0</v>
      </c>
      <c r="H4" s="17">
        <f t="shared" si="0"/>
        <v>106.3</v>
      </c>
      <c r="I4" s="17">
        <v>0.98883720930232555</v>
      </c>
      <c r="J4" s="80">
        <f t="shared" si="1"/>
        <v>98.883720930232556</v>
      </c>
      <c r="K4" s="17">
        <v>87.305555555555557</v>
      </c>
      <c r="L4" s="80">
        <v>1.25</v>
      </c>
      <c r="M4" s="80">
        <v>0</v>
      </c>
      <c r="N4" s="82">
        <f t="shared" si="2"/>
        <v>88.555555555555557</v>
      </c>
      <c r="O4" s="87">
        <v>0.98086271614054521</v>
      </c>
      <c r="P4" s="86">
        <f t="shared" si="3"/>
        <v>98.086271614054525</v>
      </c>
      <c r="Q4" s="80">
        <v>100</v>
      </c>
      <c r="R4" s="80">
        <v>2.4333333333333336</v>
      </c>
      <c r="S4" s="80">
        <v>0</v>
      </c>
      <c r="T4" s="17">
        <f t="shared" si="4"/>
        <v>102.43333333333334</v>
      </c>
      <c r="U4" s="80">
        <v>0.97093206951026856</v>
      </c>
      <c r="V4" s="80">
        <f t="shared" si="5"/>
        <v>97.093206951026858</v>
      </c>
      <c r="W4" s="80">
        <f t="shared" si="6"/>
        <v>98.146455010987367</v>
      </c>
      <c r="X4" s="80">
        <v>2</v>
      </c>
    </row>
    <row r="5" spans="1:24" s="25" customFormat="1">
      <c r="A5" s="28">
        <v>3</v>
      </c>
      <c r="B5" s="28">
        <v>2020215332</v>
      </c>
      <c r="C5" s="29" t="s">
        <v>209</v>
      </c>
      <c r="D5" s="80" t="s">
        <v>197</v>
      </c>
      <c r="E5" s="81">
        <v>98.5</v>
      </c>
      <c r="F5" s="80">
        <v>7</v>
      </c>
      <c r="G5" s="80">
        <v>0</v>
      </c>
      <c r="H5" s="17">
        <f t="shared" si="0"/>
        <v>105.5</v>
      </c>
      <c r="I5" s="17">
        <v>0.98139534883720925</v>
      </c>
      <c r="J5" s="80">
        <f t="shared" si="1"/>
        <v>98.139534883720927</v>
      </c>
      <c r="K5" s="17">
        <v>88.972222222222214</v>
      </c>
      <c r="L5" s="80">
        <v>0</v>
      </c>
      <c r="M5" s="80">
        <v>0</v>
      </c>
      <c r="N5" s="82">
        <f t="shared" si="2"/>
        <v>88.972222222222214</v>
      </c>
      <c r="O5" s="87">
        <v>0.98547781674973844</v>
      </c>
      <c r="P5" s="86">
        <f t="shared" si="3"/>
        <v>98.547781674973848</v>
      </c>
      <c r="Q5" s="80">
        <v>100</v>
      </c>
      <c r="R5" s="80">
        <v>0.5</v>
      </c>
      <c r="S5" s="80">
        <v>0</v>
      </c>
      <c r="T5" s="17">
        <f t="shared" si="4"/>
        <v>100.5</v>
      </c>
      <c r="U5" s="86">
        <v>0.95260663507109</v>
      </c>
      <c r="V5" s="80">
        <f t="shared" si="5"/>
        <v>95.260663507109001</v>
      </c>
      <c r="W5" s="80">
        <f t="shared" si="6"/>
        <v>98.137420499936781</v>
      </c>
      <c r="X5" s="86">
        <v>3</v>
      </c>
    </row>
    <row r="6" spans="1:24" s="25" customFormat="1">
      <c r="A6" s="28">
        <v>4</v>
      </c>
      <c r="B6" s="28">
        <v>2020215317</v>
      </c>
      <c r="C6" s="29" t="s">
        <v>203</v>
      </c>
      <c r="D6" s="80" t="s">
        <v>197</v>
      </c>
      <c r="E6" s="81">
        <v>98.5</v>
      </c>
      <c r="F6" s="80">
        <v>0</v>
      </c>
      <c r="G6" s="80">
        <v>0</v>
      </c>
      <c r="H6" s="17">
        <f t="shared" si="0"/>
        <v>98.5</v>
      </c>
      <c r="I6" s="17">
        <v>0.91627906976744189</v>
      </c>
      <c r="J6" s="80">
        <f t="shared" si="1"/>
        <v>91.627906976744185</v>
      </c>
      <c r="K6" s="17">
        <v>90.283333333333331</v>
      </c>
      <c r="L6" s="80">
        <v>0</v>
      </c>
      <c r="M6" s="80">
        <v>0</v>
      </c>
      <c r="N6" s="84">
        <f t="shared" si="2"/>
        <v>90.283333333333331</v>
      </c>
      <c r="O6" s="85">
        <v>1</v>
      </c>
      <c r="P6" s="86">
        <f t="shared" si="3"/>
        <v>100</v>
      </c>
      <c r="Q6" s="80">
        <v>100</v>
      </c>
      <c r="R6" s="80">
        <v>0.5</v>
      </c>
      <c r="S6" s="80">
        <v>0</v>
      </c>
      <c r="T6" s="17">
        <f t="shared" si="4"/>
        <v>100.5</v>
      </c>
      <c r="U6" s="80">
        <v>0.95260663507109</v>
      </c>
      <c r="V6" s="80">
        <f t="shared" si="5"/>
        <v>95.260663507109001</v>
      </c>
      <c r="W6" s="80">
        <f t="shared" si="6"/>
        <v>97.85164774605974</v>
      </c>
      <c r="X6" s="86">
        <v>4</v>
      </c>
    </row>
    <row r="7" spans="1:24" s="25" customFormat="1">
      <c r="A7" s="28">
        <v>5</v>
      </c>
      <c r="B7" s="28">
        <v>2020215302</v>
      </c>
      <c r="C7" s="29" t="s">
        <v>221</v>
      </c>
      <c r="D7" s="80" t="s">
        <v>197</v>
      </c>
      <c r="E7" s="81">
        <v>98.5</v>
      </c>
      <c r="F7" s="80">
        <v>5</v>
      </c>
      <c r="G7" s="80">
        <v>0</v>
      </c>
      <c r="H7" s="17">
        <f t="shared" si="0"/>
        <v>103.5</v>
      </c>
      <c r="I7" s="17">
        <v>0.96279069767441861</v>
      </c>
      <c r="J7" s="80">
        <f t="shared" si="1"/>
        <v>96.279069767441854</v>
      </c>
      <c r="K7" s="17">
        <v>88.761111111111106</v>
      </c>
      <c r="L7" s="80">
        <v>0</v>
      </c>
      <c r="M7" s="80">
        <v>0</v>
      </c>
      <c r="N7" s="82">
        <f t="shared" si="2"/>
        <v>88.761111111111106</v>
      </c>
      <c r="O7" s="87">
        <v>0.98313949910774723</v>
      </c>
      <c r="P7" s="86">
        <f t="shared" si="3"/>
        <v>98.313949910774724</v>
      </c>
      <c r="Q7" s="80">
        <v>100</v>
      </c>
      <c r="R7" s="80">
        <v>0.5</v>
      </c>
      <c r="S7" s="80">
        <v>0</v>
      </c>
      <c r="T7" s="17">
        <f t="shared" si="4"/>
        <v>100.5</v>
      </c>
      <c r="U7" s="80">
        <v>0.95260663507109</v>
      </c>
      <c r="V7" s="80">
        <f t="shared" si="5"/>
        <v>95.260663507109001</v>
      </c>
      <c r="W7" s="80">
        <f t="shared" si="6"/>
        <v>97.601645241741579</v>
      </c>
      <c r="X7" s="86">
        <v>5</v>
      </c>
    </row>
    <row r="8" spans="1:24" s="25" customFormat="1">
      <c r="A8" s="28">
        <v>6</v>
      </c>
      <c r="B8" s="28">
        <v>2020215320</v>
      </c>
      <c r="C8" s="29" t="s">
        <v>205</v>
      </c>
      <c r="D8" s="80" t="s">
        <v>197</v>
      </c>
      <c r="E8" s="81">
        <v>98.5</v>
      </c>
      <c r="F8" s="80">
        <v>3</v>
      </c>
      <c r="G8" s="80">
        <v>0</v>
      </c>
      <c r="H8" s="17">
        <f t="shared" si="0"/>
        <v>101.5</v>
      </c>
      <c r="I8" s="17">
        <v>0.94418604651162785</v>
      </c>
      <c r="J8" s="80">
        <f t="shared" si="1"/>
        <v>94.418604651162781</v>
      </c>
      <c r="K8" s="17">
        <v>88.824999999999989</v>
      </c>
      <c r="L8" s="80">
        <v>0</v>
      </c>
      <c r="M8" s="80">
        <v>0</v>
      </c>
      <c r="N8" s="82">
        <f t="shared" si="2"/>
        <v>88.824999999999989</v>
      </c>
      <c r="O8" s="87">
        <v>0.98384714786782346</v>
      </c>
      <c r="P8" s="86">
        <f t="shared" si="3"/>
        <v>98.38471478678234</v>
      </c>
      <c r="Q8" s="80">
        <v>100</v>
      </c>
      <c r="R8" s="80">
        <v>0.5</v>
      </c>
      <c r="S8" s="80">
        <v>0</v>
      </c>
      <c r="T8" s="17">
        <f t="shared" si="4"/>
        <v>100.5</v>
      </c>
      <c r="U8" s="80">
        <v>0.95260663507109</v>
      </c>
      <c r="V8" s="80">
        <f t="shared" si="5"/>
        <v>95.260663507109001</v>
      </c>
      <c r="W8" s="80">
        <f t="shared" si="6"/>
        <v>97.279087631691098</v>
      </c>
      <c r="X8" s="86">
        <v>6</v>
      </c>
    </row>
    <row r="9" spans="1:24" s="25" customFormat="1">
      <c r="A9" s="28">
        <v>7</v>
      </c>
      <c r="B9" s="28">
        <v>2020215351</v>
      </c>
      <c r="C9" s="29" t="s">
        <v>212</v>
      </c>
      <c r="D9" s="80" t="s">
        <v>197</v>
      </c>
      <c r="E9" s="81">
        <v>98.5</v>
      </c>
      <c r="F9" s="80">
        <v>4.5</v>
      </c>
      <c r="G9" s="80">
        <v>0</v>
      </c>
      <c r="H9" s="17">
        <f t="shared" si="0"/>
        <v>103</v>
      </c>
      <c r="I9" s="17">
        <v>0.95813953488372094</v>
      </c>
      <c r="J9" s="80">
        <f t="shared" si="1"/>
        <v>95.813953488372093</v>
      </c>
      <c r="K9" s="17">
        <v>87.905555555555551</v>
      </c>
      <c r="L9" s="80">
        <v>0</v>
      </c>
      <c r="M9" s="80">
        <v>0</v>
      </c>
      <c r="N9" s="82">
        <f t="shared" si="2"/>
        <v>87.905555555555551</v>
      </c>
      <c r="O9" s="87">
        <v>0.97366315919020363</v>
      </c>
      <c r="P9" s="86">
        <f t="shared" si="3"/>
        <v>97.366315919020366</v>
      </c>
      <c r="Q9" s="80">
        <v>100</v>
      </c>
      <c r="R9" s="80">
        <v>0</v>
      </c>
      <c r="S9" s="80">
        <v>0</v>
      </c>
      <c r="T9" s="17">
        <f t="shared" si="4"/>
        <v>100</v>
      </c>
      <c r="U9" s="80">
        <v>0.94786729857819907</v>
      </c>
      <c r="V9" s="80">
        <f t="shared" si="5"/>
        <v>94.786729857819907</v>
      </c>
      <c r="W9" s="80">
        <f t="shared" si="6"/>
        <v>96.797884826770655</v>
      </c>
      <c r="X9" s="86">
        <v>7</v>
      </c>
    </row>
    <row r="10" spans="1:24" s="25" customFormat="1">
      <c r="A10" s="28">
        <v>8</v>
      </c>
      <c r="B10" s="28">
        <v>2020215331</v>
      </c>
      <c r="C10" s="29" t="s">
        <v>208</v>
      </c>
      <c r="D10" s="80" t="s">
        <v>197</v>
      </c>
      <c r="E10" s="81">
        <v>98.5</v>
      </c>
      <c r="F10" s="80">
        <v>0.5</v>
      </c>
      <c r="G10" s="80">
        <v>0</v>
      </c>
      <c r="H10" s="17">
        <f t="shared" si="0"/>
        <v>99</v>
      </c>
      <c r="I10" s="17">
        <v>0.92093023255813955</v>
      </c>
      <c r="J10" s="80">
        <f t="shared" si="1"/>
        <v>92.093023255813961</v>
      </c>
      <c r="K10" s="17">
        <v>88.177499999999995</v>
      </c>
      <c r="L10" s="80">
        <v>0</v>
      </c>
      <c r="M10" s="80">
        <v>0</v>
      </c>
      <c r="N10" s="82">
        <f t="shared" si="2"/>
        <v>88.177499999999995</v>
      </c>
      <c r="O10" s="87">
        <v>0.97667528152113714</v>
      </c>
      <c r="P10" s="86">
        <f t="shared" si="3"/>
        <v>97.667528152113718</v>
      </c>
      <c r="Q10" s="80">
        <v>100</v>
      </c>
      <c r="R10" s="80">
        <v>0.5</v>
      </c>
      <c r="S10" s="80">
        <v>0</v>
      </c>
      <c r="T10" s="17">
        <f t="shared" si="4"/>
        <v>100.5</v>
      </c>
      <c r="U10" s="80">
        <v>0.95260663507109</v>
      </c>
      <c r="V10" s="80">
        <f t="shared" si="5"/>
        <v>95.260663507109001</v>
      </c>
      <c r="W10" s="80">
        <f t="shared" si="6"/>
        <v>96.311940708353305</v>
      </c>
      <c r="X10" s="86">
        <v>8</v>
      </c>
    </row>
    <row r="11" spans="1:24" s="25" customFormat="1">
      <c r="A11" s="28">
        <v>9</v>
      </c>
      <c r="B11" s="28">
        <v>2020215311</v>
      </c>
      <c r="C11" s="29" t="s">
        <v>200</v>
      </c>
      <c r="D11" s="80" t="s">
        <v>197</v>
      </c>
      <c r="E11" s="81">
        <v>98.5</v>
      </c>
      <c r="F11" s="80">
        <v>9</v>
      </c>
      <c r="G11" s="80">
        <v>0</v>
      </c>
      <c r="H11" s="23">
        <f t="shared" si="0"/>
        <v>107.5</v>
      </c>
      <c r="I11" s="23">
        <v>1</v>
      </c>
      <c r="J11" s="80">
        <f t="shared" si="1"/>
        <v>100</v>
      </c>
      <c r="K11" s="17">
        <v>85.535294117647055</v>
      </c>
      <c r="L11" s="80">
        <v>0</v>
      </c>
      <c r="M11" s="80">
        <v>0</v>
      </c>
      <c r="N11" s="82">
        <f t="shared" si="2"/>
        <v>85.535294117647055</v>
      </c>
      <c r="O11" s="87">
        <v>0.94740957117571045</v>
      </c>
      <c r="P11" s="86">
        <f t="shared" si="3"/>
        <v>94.740957117571043</v>
      </c>
      <c r="Q11" s="80">
        <v>100</v>
      </c>
      <c r="R11" s="80">
        <v>0.5</v>
      </c>
      <c r="S11" s="80">
        <v>0</v>
      </c>
      <c r="T11" s="17">
        <f t="shared" si="4"/>
        <v>100.5</v>
      </c>
      <c r="U11" s="80">
        <v>0.95260663507109</v>
      </c>
      <c r="V11" s="80">
        <f t="shared" si="5"/>
        <v>95.260663507109001</v>
      </c>
      <c r="W11" s="80">
        <f t="shared" si="6"/>
        <v>95.84473633301063</v>
      </c>
      <c r="X11" s="86">
        <v>9</v>
      </c>
    </row>
    <row r="12" spans="1:24" s="25" customFormat="1">
      <c r="A12" s="28">
        <v>10</v>
      </c>
      <c r="B12" s="28">
        <v>2020215308</v>
      </c>
      <c r="C12" s="29" t="s">
        <v>198</v>
      </c>
      <c r="D12" s="80" t="s">
        <v>197</v>
      </c>
      <c r="E12" s="81">
        <v>98.5</v>
      </c>
      <c r="F12" s="80">
        <v>4.5</v>
      </c>
      <c r="G12" s="80">
        <v>0</v>
      </c>
      <c r="H12" s="17">
        <f t="shared" si="0"/>
        <v>103</v>
      </c>
      <c r="I12" s="17">
        <v>0.95813953488372094</v>
      </c>
      <c r="J12" s="80">
        <f t="shared" si="1"/>
        <v>95.813953488372093</v>
      </c>
      <c r="K12" s="17">
        <v>80.45882352941176</v>
      </c>
      <c r="L12" s="80">
        <v>5</v>
      </c>
      <c r="M12" s="80">
        <v>0</v>
      </c>
      <c r="N12" s="82">
        <f t="shared" si="2"/>
        <v>85.45882352941176</v>
      </c>
      <c r="O12" s="87">
        <v>0.94656256447567022</v>
      </c>
      <c r="P12" s="86">
        <f t="shared" si="3"/>
        <v>94.656256447567017</v>
      </c>
      <c r="Q12" s="80">
        <v>100</v>
      </c>
      <c r="R12" s="80">
        <v>5.5</v>
      </c>
      <c r="S12" s="80">
        <v>0</v>
      </c>
      <c r="T12" s="23">
        <f t="shared" si="4"/>
        <v>105.5</v>
      </c>
      <c r="U12" s="85">
        <v>1</v>
      </c>
      <c r="V12" s="80">
        <f t="shared" si="5"/>
        <v>100</v>
      </c>
      <c r="W12" s="80">
        <f t="shared" si="6"/>
        <v>95.422170210971331</v>
      </c>
      <c r="X12" s="86">
        <v>10</v>
      </c>
    </row>
    <row r="13" spans="1:24" s="25" customFormat="1">
      <c r="A13" s="28">
        <v>11</v>
      </c>
      <c r="B13" s="28">
        <v>2020215364</v>
      </c>
      <c r="C13" s="29" t="s">
        <v>216</v>
      </c>
      <c r="D13" s="80" t="s">
        <v>197</v>
      </c>
      <c r="E13" s="81">
        <v>98.5</v>
      </c>
      <c r="F13" s="80">
        <v>5</v>
      </c>
      <c r="G13" s="80">
        <v>0</v>
      </c>
      <c r="H13" s="17">
        <f t="shared" si="0"/>
        <v>103.5</v>
      </c>
      <c r="I13" s="17">
        <v>0.96279069767441861</v>
      </c>
      <c r="J13" s="80">
        <f t="shared" si="1"/>
        <v>96.279069767441854</v>
      </c>
      <c r="K13" s="17">
        <v>85.915789473684214</v>
      </c>
      <c r="L13" s="80">
        <v>0</v>
      </c>
      <c r="M13" s="80">
        <v>0</v>
      </c>
      <c r="N13" s="82">
        <f t="shared" si="2"/>
        <v>85.915789473684214</v>
      </c>
      <c r="O13" s="87">
        <v>0.95162402961437198</v>
      </c>
      <c r="P13" s="86">
        <f t="shared" si="3"/>
        <v>95.162402961437195</v>
      </c>
      <c r="Q13" s="80">
        <v>100</v>
      </c>
      <c r="R13" s="80">
        <v>0.5</v>
      </c>
      <c r="S13" s="80">
        <v>0</v>
      </c>
      <c r="T13" s="17">
        <f t="shared" si="4"/>
        <v>100.5</v>
      </c>
      <c r="U13" s="80">
        <v>0.95260663507109</v>
      </c>
      <c r="V13" s="80">
        <f t="shared" si="5"/>
        <v>95.260663507109001</v>
      </c>
      <c r="W13" s="80">
        <f t="shared" si="6"/>
        <v>95.395562377205309</v>
      </c>
      <c r="X13" s="86">
        <v>11</v>
      </c>
    </row>
    <row r="14" spans="1:24" s="25" customFormat="1">
      <c r="A14" s="28">
        <v>12</v>
      </c>
      <c r="B14" s="28">
        <v>2020215321</v>
      </c>
      <c r="C14" s="29" t="s">
        <v>206</v>
      </c>
      <c r="D14" s="80" t="s">
        <v>197</v>
      </c>
      <c r="E14" s="81">
        <v>98.5</v>
      </c>
      <c r="F14" s="80">
        <v>0</v>
      </c>
      <c r="G14" s="80">
        <v>0</v>
      </c>
      <c r="H14" s="17">
        <f t="shared" si="0"/>
        <v>98.5</v>
      </c>
      <c r="I14" s="17">
        <v>0.91627906976744189</v>
      </c>
      <c r="J14" s="80">
        <f t="shared" si="1"/>
        <v>91.627906976744185</v>
      </c>
      <c r="K14" s="17">
        <v>86.8</v>
      </c>
      <c r="L14" s="80">
        <v>0</v>
      </c>
      <c r="M14" s="80">
        <v>0</v>
      </c>
      <c r="N14" s="82">
        <f t="shared" si="2"/>
        <v>86.8</v>
      </c>
      <c r="O14" s="87">
        <v>0.9614177589071442</v>
      </c>
      <c r="P14" s="86">
        <f t="shared" si="3"/>
        <v>96.141775890714428</v>
      </c>
      <c r="Q14" s="80">
        <v>100</v>
      </c>
      <c r="R14" s="80">
        <v>0</v>
      </c>
      <c r="S14" s="80">
        <v>0</v>
      </c>
      <c r="T14" s="17">
        <f t="shared" si="4"/>
        <v>100</v>
      </c>
      <c r="U14" s="86">
        <v>0.94786729857819907</v>
      </c>
      <c r="V14" s="80">
        <f t="shared" si="5"/>
        <v>94.786729857819907</v>
      </c>
      <c r="W14" s="80">
        <f t="shared" si="6"/>
        <v>95.103497504630923</v>
      </c>
      <c r="X14" s="86">
        <v>12</v>
      </c>
    </row>
    <row r="15" spans="1:24" s="25" customFormat="1">
      <c r="A15" s="28">
        <v>13</v>
      </c>
      <c r="B15" s="28">
        <v>2020215323</v>
      </c>
      <c r="C15" s="29" t="s">
        <v>207</v>
      </c>
      <c r="D15" s="80" t="s">
        <v>197</v>
      </c>
      <c r="E15" s="81">
        <v>98.5</v>
      </c>
      <c r="F15" s="80">
        <v>6</v>
      </c>
      <c r="G15" s="80">
        <v>0</v>
      </c>
      <c r="H15" s="17">
        <f t="shared" si="0"/>
        <v>104.5</v>
      </c>
      <c r="I15" s="17">
        <v>0.97209302325581393</v>
      </c>
      <c r="J15" s="80">
        <f t="shared" si="1"/>
        <v>97.20930232558139</v>
      </c>
      <c r="K15" s="17">
        <v>82.578947368421055</v>
      </c>
      <c r="L15" s="80">
        <v>1.25</v>
      </c>
      <c r="M15" s="80">
        <v>0</v>
      </c>
      <c r="N15" s="82">
        <f t="shared" si="2"/>
        <v>83.828947368421055</v>
      </c>
      <c r="O15" s="87">
        <v>0.9285096625632755</v>
      </c>
      <c r="P15" s="86">
        <f t="shared" si="3"/>
        <v>92.850966256327553</v>
      </c>
      <c r="Q15" s="80">
        <v>100</v>
      </c>
      <c r="R15" s="80">
        <v>0</v>
      </c>
      <c r="S15" s="80">
        <v>0</v>
      </c>
      <c r="T15" s="17">
        <f t="shared" si="4"/>
        <v>100</v>
      </c>
      <c r="U15" s="80">
        <v>0.94786729857819907</v>
      </c>
      <c r="V15" s="80">
        <f t="shared" si="5"/>
        <v>94.786729857819907</v>
      </c>
      <c r="W15" s="80">
        <f t="shared" si="6"/>
        <v>93.916209830327546</v>
      </c>
      <c r="X15" s="86">
        <v>13</v>
      </c>
    </row>
    <row r="16" spans="1:24" s="25" customFormat="1">
      <c r="A16" s="28">
        <v>14</v>
      </c>
      <c r="B16" s="28">
        <v>2020215319</v>
      </c>
      <c r="C16" s="29" t="s">
        <v>204</v>
      </c>
      <c r="D16" s="80" t="s">
        <v>197</v>
      </c>
      <c r="E16" s="81">
        <v>98.5</v>
      </c>
      <c r="F16" s="80">
        <v>0</v>
      </c>
      <c r="G16" s="80">
        <v>0</v>
      </c>
      <c r="H16" s="17">
        <f t="shared" si="0"/>
        <v>98.5</v>
      </c>
      <c r="I16" s="17">
        <v>0.91627906976744189</v>
      </c>
      <c r="J16" s="80">
        <f t="shared" si="1"/>
        <v>91.627906976744185</v>
      </c>
      <c r="K16" s="17">
        <v>85.05</v>
      </c>
      <c r="L16" s="80">
        <v>0</v>
      </c>
      <c r="M16" s="80">
        <v>0</v>
      </c>
      <c r="N16" s="82">
        <f t="shared" si="2"/>
        <v>85.05</v>
      </c>
      <c r="O16" s="87">
        <v>0.9420343363485324</v>
      </c>
      <c r="P16" s="86">
        <f t="shared" si="3"/>
        <v>94.203433634853241</v>
      </c>
      <c r="Q16" s="80">
        <v>100</v>
      </c>
      <c r="R16" s="80">
        <v>0.5</v>
      </c>
      <c r="S16" s="80">
        <v>0</v>
      </c>
      <c r="T16" s="17">
        <f t="shared" si="4"/>
        <v>100.5</v>
      </c>
      <c r="U16" s="80">
        <v>0.95260663507109</v>
      </c>
      <c r="V16" s="80">
        <f t="shared" si="5"/>
        <v>95.260663507109001</v>
      </c>
      <c r="W16" s="80">
        <f t="shared" si="6"/>
        <v>93.794051290457006</v>
      </c>
      <c r="X16" s="86">
        <v>14</v>
      </c>
    </row>
    <row r="17" spans="1:24" s="25" customFormat="1">
      <c r="A17" s="28">
        <v>15</v>
      </c>
      <c r="B17" s="28">
        <v>2020215315</v>
      </c>
      <c r="C17" s="29" t="s">
        <v>201</v>
      </c>
      <c r="D17" s="80" t="s">
        <v>197</v>
      </c>
      <c r="E17" s="81">
        <v>98.5</v>
      </c>
      <c r="F17" s="80">
        <v>8.5</v>
      </c>
      <c r="G17" s="80">
        <v>0</v>
      </c>
      <c r="H17" s="17">
        <f t="shared" si="0"/>
        <v>107</v>
      </c>
      <c r="I17" s="17">
        <v>0.99534883720930234</v>
      </c>
      <c r="J17" s="80">
        <f t="shared" si="1"/>
        <v>99.534883720930239</v>
      </c>
      <c r="K17" s="17">
        <v>82.949999999999989</v>
      </c>
      <c r="L17" s="80">
        <v>0</v>
      </c>
      <c r="M17" s="80">
        <v>0</v>
      </c>
      <c r="N17" s="82">
        <f t="shared" si="2"/>
        <v>82.949999999999989</v>
      </c>
      <c r="O17" s="87">
        <v>0.91877422927819818</v>
      </c>
      <c r="P17" s="86">
        <f t="shared" si="3"/>
        <v>91.877422927819822</v>
      </c>
      <c r="Q17" s="80">
        <v>100</v>
      </c>
      <c r="R17" s="80">
        <v>0</v>
      </c>
      <c r="S17" s="80">
        <v>0</v>
      </c>
      <c r="T17" s="17">
        <f t="shared" si="4"/>
        <v>100</v>
      </c>
      <c r="U17" s="80">
        <v>0.94786729857819907</v>
      </c>
      <c r="V17" s="80">
        <f t="shared" si="5"/>
        <v>94.786729857819907</v>
      </c>
      <c r="W17" s="80">
        <f t="shared" si="6"/>
        <v>93.699845779441915</v>
      </c>
      <c r="X17" s="86">
        <v>15</v>
      </c>
    </row>
    <row r="18" spans="1:24" s="25" customFormat="1">
      <c r="A18" s="28">
        <v>16</v>
      </c>
      <c r="B18" s="28">
        <v>2020215336</v>
      </c>
      <c r="C18" s="29" t="s">
        <v>210</v>
      </c>
      <c r="D18" s="80" t="s">
        <v>197</v>
      </c>
      <c r="E18" s="81">
        <v>98.5</v>
      </c>
      <c r="F18" s="80">
        <v>4.5</v>
      </c>
      <c r="G18" s="80">
        <v>0</v>
      </c>
      <c r="H18" s="17">
        <f t="shared" si="0"/>
        <v>103</v>
      </c>
      <c r="I18" s="17">
        <v>0.95813953488372094</v>
      </c>
      <c r="J18" s="80">
        <f t="shared" si="1"/>
        <v>95.813953488372093</v>
      </c>
      <c r="K18" s="17">
        <v>83.206249999999997</v>
      </c>
      <c r="L18" s="80">
        <v>0</v>
      </c>
      <c r="M18" s="80">
        <v>0</v>
      </c>
      <c r="N18" s="82">
        <f t="shared" si="2"/>
        <v>83.206249999999997</v>
      </c>
      <c r="O18" s="87">
        <v>0.92161251615285211</v>
      </c>
      <c r="P18" s="86">
        <f t="shared" si="3"/>
        <v>92.161251615285209</v>
      </c>
      <c r="Q18" s="80">
        <v>100</v>
      </c>
      <c r="R18" s="80">
        <v>0.5</v>
      </c>
      <c r="S18" s="80">
        <v>0</v>
      </c>
      <c r="T18" s="17">
        <f t="shared" si="4"/>
        <v>100.5</v>
      </c>
      <c r="U18" s="80">
        <v>0.95260663507109</v>
      </c>
      <c r="V18" s="80">
        <f t="shared" si="5"/>
        <v>95.260663507109001</v>
      </c>
      <c r="W18" s="80">
        <f t="shared" si="6"/>
        <v>93.201733179084968</v>
      </c>
      <c r="X18" s="86">
        <v>16</v>
      </c>
    </row>
    <row r="19" spans="1:24" s="25" customFormat="1">
      <c r="A19" s="28">
        <v>17</v>
      </c>
      <c r="B19" s="28">
        <v>2020215316</v>
      </c>
      <c r="C19" s="29" t="s">
        <v>202</v>
      </c>
      <c r="D19" s="80" t="s">
        <v>197</v>
      </c>
      <c r="E19" s="81">
        <v>98.5</v>
      </c>
      <c r="F19" s="80">
        <v>0</v>
      </c>
      <c r="G19" s="80">
        <v>0</v>
      </c>
      <c r="H19" s="17">
        <f t="shared" si="0"/>
        <v>98.5</v>
      </c>
      <c r="I19" s="17">
        <v>0.91627906976744189</v>
      </c>
      <c r="J19" s="80">
        <f t="shared" si="1"/>
        <v>91.627906976744185</v>
      </c>
      <c r="K19" s="17">
        <v>84.227777777777774</v>
      </c>
      <c r="L19" s="80">
        <v>0</v>
      </c>
      <c r="M19" s="80">
        <v>0</v>
      </c>
      <c r="N19" s="82">
        <f t="shared" si="2"/>
        <v>84.227777777777774</v>
      </c>
      <c r="O19" s="87">
        <v>0.93292720447972433</v>
      </c>
      <c r="P19" s="86">
        <f t="shared" si="3"/>
        <v>93.292720447972428</v>
      </c>
      <c r="Q19" s="80">
        <v>100</v>
      </c>
      <c r="R19" s="80">
        <v>0</v>
      </c>
      <c r="S19" s="80">
        <v>0</v>
      </c>
      <c r="T19" s="17">
        <f t="shared" si="4"/>
        <v>100</v>
      </c>
      <c r="U19" s="80">
        <v>0.94786729857819907</v>
      </c>
      <c r="V19" s="80">
        <f t="shared" si="5"/>
        <v>94.786729857819907</v>
      </c>
      <c r="W19" s="80">
        <f t="shared" si="6"/>
        <v>93.10915869471151</v>
      </c>
      <c r="X19" s="86">
        <v>17</v>
      </c>
    </row>
    <row r="20" spans="1:24" s="25" customFormat="1">
      <c r="A20" s="28">
        <v>18</v>
      </c>
      <c r="B20" s="28">
        <v>2020215370</v>
      </c>
      <c r="C20" s="29" t="s">
        <v>218</v>
      </c>
      <c r="D20" s="80" t="s">
        <v>197</v>
      </c>
      <c r="E20" s="81">
        <v>98.5</v>
      </c>
      <c r="F20" s="80">
        <v>3.5</v>
      </c>
      <c r="G20" s="80">
        <v>0</v>
      </c>
      <c r="H20" s="17">
        <f t="shared" si="0"/>
        <v>102</v>
      </c>
      <c r="I20" s="17">
        <v>0.94883720930232562</v>
      </c>
      <c r="J20" s="80">
        <f t="shared" si="1"/>
        <v>94.883720930232556</v>
      </c>
      <c r="K20" s="17">
        <v>83.080392156862743</v>
      </c>
      <c r="L20" s="80">
        <v>0</v>
      </c>
      <c r="M20" s="80">
        <v>0</v>
      </c>
      <c r="N20" s="82">
        <f t="shared" si="2"/>
        <v>83.080392156862743</v>
      </c>
      <c r="O20" s="87">
        <v>0.9202184842923693</v>
      </c>
      <c r="P20" s="86">
        <f t="shared" si="3"/>
        <v>92.021848429236925</v>
      </c>
      <c r="Q20" s="80">
        <v>100</v>
      </c>
      <c r="R20" s="80">
        <v>0</v>
      </c>
      <c r="S20" s="80">
        <v>0</v>
      </c>
      <c r="T20" s="17">
        <f t="shared" si="4"/>
        <v>100</v>
      </c>
      <c r="U20" s="80">
        <v>0.94786729857819907</v>
      </c>
      <c r="V20" s="80">
        <f t="shared" si="5"/>
        <v>94.786729857819907</v>
      </c>
      <c r="W20" s="80">
        <f t="shared" si="6"/>
        <v>92.870711072294341</v>
      </c>
      <c r="X20" s="86">
        <v>18</v>
      </c>
    </row>
    <row r="21" spans="1:24" s="25" customFormat="1">
      <c r="A21" s="28">
        <v>19</v>
      </c>
      <c r="B21" s="28">
        <v>2020215358</v>
      </c>
      <c r="C21" s="29" t="s">
        <v>214</v>
      </c>
      <c r="D21" s="80" t="s">
        <v>197</v>
      </c>
      <c r="E21" s="81">
        <v>98.5</v>
      </c>
      <c r="F21" s="80">
        <v>3.5</v>
      </c>
      <c r="G21" s="80">
        <v>0</v>
      </c>
      <c r="H21" s="17">
        <f t="shared" si="0"/>
        <v>102</v>
      </c>
      <c r="I21" s="17">
        <v>0.94883720930232562</v>
      </c>
      <c r="J21" s="80">
        <f t="shared" si="1"/>
        <v>94.883720930232556</v>
      </c>
      <c r="K21" s="17">
        <v>82.73333333333332</v>
      </c>
      <c r="L21" s="80">
        <v>0</v>
      </c>
      <c r="M21" s="80">
        <v>0</v>
      </c>
      <c r="N21" s="82">
        <f t="shared" si="2"/>
        <v>82.73333333333332</v>
      </c>
      <c r="O21" s="87">
        <v>0.91637437696141766</v>
      </c>
      <c r="P21" s="86">
        <f t="shared" si="3"/>
        <v>91.63743769614176</v>
      </c>
      <c r="Q21" s="80">
        <v>100</v>
      </c>
      <c r="R21" s="80">
        <v>0</v>
      </c>
      <c r="S21" s="80">
        <v>0</v>
      </c>
      <c r="T21" s="17">
        <f t="shared" si="4"/>
        <v>100</v>
      </c>
      <c r="U21" s="86">
        <v>0.94786729857819907</v>
      </c>
      <c r="V21" s="80">
        <f t="shared" si="5"/>
        <v>94.786729857819907</v>
      </c>
      <c r="W21" s="80">
        <f t="shared" si="6"/>
        <v>92.601623559127745</v>
      </c>
      <c r="X21" s="86">
        <v>19</v>
      </c>
    </row>
    <row r="22" spans="1:24" s="25" customFormat="1">
      <c r="A22" s="28">
        <v>20</v>
      </c>
      <c r="B22" s="28">
        <v>2020215359</v>
      </c>
      <c r="C22" s="29" t="s">
        <v>215</v>
      </c>
      <c r="D22" s="80" t="s">
        <v>197</v>
      </c>
      <c r="E22" s="81">
        <v>98.5</v>
      </c>
      <c r="F22" s="80">
        <v>3</v>
      </c>
      <c r="G22" s="80">
        <v>0</v>
      </c>
      <c r="H22" s="17">
        <f t="shared" si="0"/>
        <v>101.5</v>
      </c>
      <c r="I22" s="17">
        <v>0.94418604651162785</v>
      </c>
      <c r="J22" s="80">
        <f t="shared" si="1"/>
        <v>94.418604651162781</v>
      </c>
      <c r="K22" s="17">
        <v>80.527777777777771</v>
      </c>
      <c r="L22" s="80">
        <v>0</v>
      </c>
      <c r="M22" s="80">
        <v>0</v>
      </c>
      <c r="N22" s="82">
        <f t="shared" si="2"/>
        <v>80.527777777777771</v>
      </c>
      <c r="O22" s="87">
        <v>0.89194511107008789</v>
      </c>
      <c r="P22" s="86">
        <f t="shared" si="3"/>
        <v>89.194511107008793</v>
      </c>
      <c r="Q22" s="80">
        <v>100</v>
      </c>
      <c r="R22" s="80">
        <v>0.5</v>
      </c>
      <c r="S22" s="80">
        <v>0</v>
      </c>
      <c r="T22" s="17">
        <f t="shared" si="4"/>
        <v>100.5</v>
      </c>
      <c r="U22" s="80">
        <v>0.95260663507109</v>
      </c>
      <c r="V22" s="80">
        <f t="shared" si="5"/>
        <v>95.260663507109001</v>
      </c>
      <c r="W22" s="80">
        <f t="shared" si="6"/>
        <v>90.845945055849612</v>
      </c>
      <c r="X22" s="86">
        <v>20</v>
      </c>
    </row>
    <row r="23" spans="1:24" s="25" customFormat="1">
      <c r="A23" s="28">
        <v>21</v>
      </c>
      <c r="B23" s="28">
        <v>2020215310</v>
      </c>
      <c r="C23" s="29" t="s">
        <v>199</v>
      </c>
      <c r="D23" s="80" t="s">
        <v>197</v>
      </c>
      <c r="E23" s="81">
        <v>98.5</v>
      </c>
      <c r="F23" s="80">
        <v>0.5</v>
      </c>
      <c r="G23" s="80">
        <v>0</v>
      </c>
      <c r="H23" s="17">
        <f t="shared" si="0"/>
        <v>99</v>
      </c>
      <c r="I23" s="17">
        <v>0.92093023255813955</v>
      </c>
      <c r="J23" s="80">
        <f t="shared" si="1"/>
        <v>92.093023255813961</v>
      </c>
      <c r="K23" s="17">
        <v>80.85588235294118</v>
      </c>
      <c r="L23" s="80">
        <v>0</v>
      </c>
      <c r="M23" s="80">
        <v>0</v>
      </c>
      <c r="N23" s="82">
        <f t="shared" si="2"/>
        <v>80.85588235294118</v>
      </c>
      <c r="O23" s="87">
        <v>0.89557927656940572</v>
      </c>
      <c r="P23" s="86">
        <f t="shared" si="3"/>
        <v>89.557927656940578</v>
      </c>
      <c r="Q23" s="80">
        <v>100</v>
      </c>
      <c r="R23" s="80">
        <v>0.5</v>
      </c>
      <c r="S23" s="80">
        <v>0</v>
      </c>
      <c r="T23" s="17">
        <f t="shared" si="4"/>
        <v>100.5</v>
      </c>
      <c r="U23" s="80">
        <v>0.95260663507109</v>
      </c>
      <c r="V23" s="80">
        <f t="shared" si="5"/>
        <v>95.260663507109001</v>
      </c>
      <c r="W23" s="80">
        <f t="shared" si="6"/>
        <v>90.635220361732095</v>
      </c>
      <c r="X23" s="86">
        <v>21</v>
      </c>
    </row>
    <row r="24" spans="1:24" s="25" customFormat="1">
      <c r="A24" s="28">
        <v>22</v>
      </c>
      <c r="B24" s="28">
        <v>2020215366</v>
      </c>
      <c r="C24" s="29" t="s">
        <v>217</v>
      </c>
      <c r="D24" s="80" t="s">
        <v>197</v>
      </c>
      <c r="E24" s="81">
        <v>98.5</v>
      </c>
      <c r="F24" s="80">
        <v>4.5</v>
      </c>
      <c r="G24" s="80">
        <v>0</v>
      </c>
      <c r="H24" s="17">
        <f t="shared" si="0"/>
        <v>103</v>
      </c>
      <c r="I24" s="17">
        <v>0.95813953488372094</v>
      </c>
      <c r="J24" s="80">
        <f t="shared" si="1"/>
        <v>95.813953488372093</v>
      </c>
      <c r="K24" s="17">
        <v>79.502083333333331</v>
      </c>
      <c r="L24" s="80">
        <v>0</v>
      </c>
      <c r="M24" s="80">
        <v>0</v>
      </c>
      <c r="N24" s="82">
        <f t="shared" si="2"/>
        <v>79.502083333333331</v>
      </c>
      <c r="O24" s="87">
        <v>0.88058427173712384</v>
      </c>
      <c r="P24" s="86">
        <f t="shared" si="3"/>
        <v>88.058427173712388</v>
      </c>
      <c r="Q24" s="80">
        <v>100</v>
      </c>
      <c r="R24" s="80">
        <v>0.5</v>
      </c>
      <c r="S24" s="80">
        <v>0</v>
      </c>
      <c r="T24" s="17">
        <f t="shared" si="4"/>
        <v>100.5</v>
      </c>
      <c r="U24" s="80">
        <v>0.95260663507109</v>
      </c>
      <c r="V24" s="80">
        <f t="shared" si="5"/>
        <v>95.260663507109001</v>
      </c>
      <c r="W24" s="80">
        <f t="shared" si="6"/>
        <v>90.329756069984001</v>
      </c>
      <c r="X24" s="86">
        <v>22</v>
      </c>
    </row>
    <row r="25" spans="1:24" s="25" customFormat="1">
      <c r="A25" s="28">
        <v>23</v>
      </c>
      <c r="B25" s="28">
        <v>2020215348</v>
      </c>
      <c r="C25" s="29" t="s">
        <v>211</v>
      </c>
      <c r="D25" s="80" t="s">
        <v>197</v>
      </c>
      <c r="E25" s="81">
        <v>98.5</v>
      </c>
      <c r="F25" s="80">
        <v>0</v>
      </c>
      <c r="G25" s="80">
        <v>0</v>
      </c>
      <c r="H25" s="17">
        <f t="shared" si="0"/>
        <v>98.5</v>
      </c>
      <c r="I25" s="17">
        <v>0.91627906976744189</v>
      </c>
      <c r="J25" s="80">
        <f t="shared" si="1"/>
        <v>91.627906976744185</v>
      </c>
      <c r="K25" s="17">
        <v>79.544444444444437</v>
      </c>
      <c r="L25" s="80">
        <v>0</v>
      </c>
      <c r="M25" s="80">
        <v>0</v>
      </c>
      <c r="N25" s="82">
        <f t="shared" si="2"/>
        <v>79.544444444444437</v>
      </c>
      <c r="O25" s="87">
        <v>0.88105347363239184</v>
      </c>
      <c r="P25" s="86">
        <f t="shared" si="3"/>
        <v>88.10534736323919</v>
      </c>
      <c r="Q25" s="80">
        <v>100</v>
      </c>
      <c r="R25" s="80">
        <v>0</v>
      </c>
      <c r="S25" s="80">
        <v>0</v>
      </c>
      <c r="T25" s="17">
        <f t="shared" si="4"/>
        <v>100</v>
      </c>
      <c r="U25" s="80">
        <v>0.94786729857819907</v>
      </c>
      <c r="V25" s="80">
        <f t="shared" si="5"/>
        <v>94.786729857819907</v>
      </c>
      <c r="W25" s="80">
        <f t="shared" si="6"/>
        <v>89.477997535398259</v>
      </c>
      <c r="X25" s="86">
        <v>23</v>
      </c>
    </row>
    <row r="26" spans="1:24" s="25" customFormat="1">
      <c r="A26" s="28">
        <v>24</v>
      </c>
      <c r="B26" s="28">
        <v>2020215377</v>
      </c>
      <c r="C26" s="29" t="s">
        <v>219</v>
      </c>
      <c r="D26" s="80" t="s">
        <v>197</v>
      </c>
      <c r="E26" s="81">
        <v>98.5</v>
      </c>
      <c r="F26" s="80">
        <v>1</v>
      </c>
      <c r="G26" s="80">
        <v>0</v>
      </c>
      <c r="H26" s="17">
        <f t="shared" si="0"/>
        <v>99.5</v>
      </c>
      <c r="I26" s="17">
        <v>0.92558139534883721</v>
      </c>
      <c r="J26" s="80">
        <f t="shared" si="1"/>
        <v>92.558139534883722</v>
      </c>
      <c r="K26" s="17">
        <v>78.379831932773101</v>
      </c>
      <c r="L26" s="80">
        <v>0</v>
      </c>
      <c r="M26" s="80">
        <v>0</v>
      </c>
      <c r="N26" s="82">
        <f t="shared" si="2"/>
        <v>78.379831932773101</v>
      </c>
      <c r="O26" s="87">
        <v>0.86815394424337944</v>
      </c>
      <c r="P26" s="86">
        <f t="shared" si="3"/>
        <v>86.815394424337939</v>
      </c>
      <c r="Q26" s="80">
        <v>100</v>
      </c>
      <c r="R26" s="80">
        <v>0.5</v>
      </c>
      <c r="S26" s="80">
        <v>0</v>
      </c>
      <c r="T26" s="17">
        <f t="shared" si="4"/>
        <v>100.5</v>
      </c>
      <c r="U26" s="80">
        <v>0.95260663507109</v>
      </c>
      <c r="V26" s="80">
        <f t="shared" si="5"/>
        <v>95.260663507109001</v>
      </c>
      <c r="W26" s="80">
        <f t="shared" si="6"/>
        <v>88.808470354724207</v>
      </c>
      <c r="X26" s="86">
        <v>24</v>
      </c>
    </row>
    <row r="27" spans="1:24" s="25" customFormat="1">
      <c r="A27" s="28">
        <v>25</v>
      </c>
      <c r="B27" s="28">
        <v>2020215330</v>
      </c>
      <c r="C27" s="29" t="s">
        <v>39</v>
      </c>
      <c r="D27" s="80" t="s">
        <v>197</v>
      </c>
      <c r="E27" s="81">
        <v>98.5</v>
      </c>
      <c r="F27" s="80">
        <v>6.5</v>
      </c>
      <c r="G27" s="80">
        <v>0</v>
      </c>
      <c r="H27" s="17">
        <f t="shared" si="0"/>
        <v>105</v>
      </c>
      <c r="I27" s="17">
        <v>0.97674418604651159</v>
      </c>
      <c r="J27" s="80">
        <f t="shared" si="1"/>
        <v>97.674418604651152</v>
      </c>
      <c r="K27" s="17">
        <v>74.90124999999999</v>
      </c>
      <c r="L27" s="80">
        <v>0</v>
      </c>
      <c r="M27" s="80">
        <v>0</v>
      </c>
      <c r="N27" s="82">
        <f t="shared" si="2"/>
        <v>74.90124999999999</v>
      </c>
      <c r="O27" s="87">
        <v>0.82962433081041154</v>
      </c>
      <c r="P27" s="86">
        <f t="shared" si="3"/>
        <v>82.962433081041155</v>
      </c>
      <c r="Q27" s="80">
        <v>100</v>
      </c>
      <c r="R27" s="80">
        <v>0.5</v>
      </c>
      <c r="S27" s="80">
        <v>0</v>
      </c>
      <c r="T27" s="17">
        <f t="shared" si="4"/>
        <v>100.5</v>
      </c>
      <c r="U27" s="80">
        <v>0.95260663507109</v>
      </c>
      <c r="V27" s="80">
        <f t="shared" si="5"/>
        <v>95.260663507109001</v>
      </c>
      <c r="W27" s="80">
        <f t="shared" si="6"/>
        <v>87.134653228369942</v>
      </c>
      <c r="X27" s="86">
        <v>25</v>
      </c>
    </row>
  </sheetData>
  <autoFilter ref="A2:X2" xr:uid="{CA6F438F-6C8D-480A-B6F6-9F4D8EDF23D7}">
    <sortState xmlns:xlrd2="http://schemas.microsoft.com/office/spreadsheetml/2017/richdata2" ref="A4:X27">
      <sortCondition descending="1" ref="W2"/>
    </sortState>
  </autoFilter>
  <mergeCells count="9">
    <mergeCell ref="W1:W2"/>
    <mergeCell ref="X1:X2"/>
    <mergeCell ref="A1:A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F9F7-7762-4BCA-A24B-9E6D6275F31E}">
  <dimension ref="A1:X21"/>
  <sheetViews>
    <sheetView workbookViewId="0">
      <selection activeCell="C3" sqref="C3"/>
    </sheetView>
  </sheetViews>
  <sheetFormatPr defaultRowHeight="14.25"/>
  <cols>
    <col min="2" max="2" width="11.625" bestFit="1" customWidth="1"/>
    <col min="3" max="3" width="7.125" bestFit="1" customWidth="1"/>
    <col min="4" max="4" width="9" bestFit="1" customWidth="1"/>
    <col min="5" max="5" width="11" bestFit="1" customWidth="1"/>
    <col min="6" max="7" width="9.875" bestFit="1" customWidth="1"/>
    <col min="8" max="8" width="12.875" bestFit="1" customWidth="1"/>
    <col min="9" max="9" width="9.875" bestFit="1" customWidth="1"/>
    <col min="10" max="10" width="12.125" bestFit="1" customWidth="1"/>
    <col min="11" max="12" width="13.375" bestFit="1" customWidth="1"/>
    <col min="13" max="13" width="9.875" bestFit="1" customWidth="1"/>
    <col min="14" max="14" width="13.375" bestFit="1" customWidth="1"/>
    <col min="15" max="15" width="9.875" bestFit="1" customWidth="1"/>
    <col min="16" max="17" width="12.125" bestFit="1" customWidth="1"/>
    <col min="18" max="18" width="12.25" bestFit="1" customWidth="1"/>
    <col min="19" max="19" width="9.875" bestFit="1" customWidth="1"/>
    <col min="20" max="20" width="13.375" bestFit="1" customWidth="1"/>
    <col min="21" max="21" width="9.875" bestFit="1" customWidth="1"/>
    <col min="22" max="22" width="19" customWidth="1"/>
    <col min="23" max="23" width="11" bestFit="1" customWidth="1"/>
    <col min="24" max="24" width="6.75" style="37" bestFit="1" customWidth="1"/>
  </cols>
  <sheetData>
    <row r="1" spans="1:24" s="1" customFormat="1" ht="18.75">
      <c r="A1" s="91" t="s">
        <v>177</v>
      </c>
      <c r="B1" s="95" t="s">
        <v>0</v>
      </c>
      <c r="C1" s="96" t="s">
        <v>1</v>
      </c>
      <c r="D1" s="96" t="s">
        <v>178</v>
      </c>
      <c r="E1" s="100" t="s">
        <v>2</v>
      </c>
      <c r="F1" s="100"/>
      <c r="G1" s="100"/>
      <c r="H1" s="100"/>
      <c r="I1" s="100"/>
      <c r="J1" s="100"/>
      <c r="K1" s="100" t="s">
        <v>3</v>
      </c>
      <c r="L1" s="100"/>
      <c r="M1" s="100"/>
      <c r="N1" s="100"/>
      <c r="O1" s="100"/>
      <c r="P1" s="100"/>
      <c r="Q1" s="100" t="s">
        <v>4</v>
      </c>
      <c r="R1" s="100"/>
      <c r="S1" s="100"/>
      <c r="T1" s="100"/>
      <c r="U1" s="100"/>
      <c r="V1" s="100"/>
      <c r="W1" s="92" t="s">
        <v>5</v>
      </c>
      <c r="X1" s="94" t="s">
        <v>6</v>
      </c>
    </row>
    <row r="2" spans="1:24" s="1" customFormat="1" ht="25.5">
      <c r="A2" s="91"/>
      <c r="B2" s="95"/>
      <c r="C2" s="96"/>
      <c r="D2" s="96"/>
      <c r="E2" s="11" t="s">
        <v>7</v>
      </c>
      <c r="F2" s="3" t="s">
        <v>8</v>
      </c>
      <c r="G2" s="4" t="s">
        <v>9</v>
      </c>
      <c r="H2" s="5" t="s">
        <v>10</v>
      </c>
      <c r="I2" s="11" t="s">
        <v>11</v>
      </c>
      <c r="J2" s="36" t="s">
        <v>12</v>
      </c>
      <c r="K2" s="11" t="s">
        <v>13</v>
      </c>
      <c r="L2" s="8" t="s">
        <v>14</v>
      </c>
      <c r="M2" s="9" t="s">
        <v>15</v>
      </c>
      <c r="N2" s="33" t="s">
        <v>16</v>
      </c>
      <c r="O2" s="11" t="s">
        <v>17</v>
      </c>
      <c r="P2" s="35" t="s">
        <v>18</v>
      </c>
      <c r="Q2" s="9" t="s">
        <v>19</v>
      </c>
      <c r="R2" s="11" t="s">
        <v>8</v>
      </c>
      <c r="S2" s="9" t="s">
        <v>15</v>
      </c>
      <c r="T2" s="33" t="s">
        <v>20</v>
      </c>
      <c r="U2" s="11" t="s">
        <v>21</v>
      </c>
      <c r="V2" s="34" t="s">
        <v>22</v>
      </c>
      <c r="W2" s="92"/>
      <c r="X2" s="94"/>
    </row>
    <row r="3" spans="1:24" s="1" customFormat="1" ht="15">
      <c r="A3" s="13">
        <v>1</v>
      </c>
      <c r="B3" s="13">
        <v>2020210642</v>
      </c>
      <c r="C3" s="13" t="s">
        <v>88</v>
      </c>
      <c r="D3" s="13" t="s">
        <v>89</v>
      </c>
      <c r="E3" s="17">
        <v>98.149999999999991</v>
      </c>
      <c r="F3" s="32">
        <v>4.8</v>
      </c>
      <c r="G3" s="17">
        <v>0</v>
      </c>
      <c r="H3" s="17">
        <f t="shared" ref="H3:H21" si="0">E3+F3+G3</f>
        <v>102.94999999999999</v>
      </c>
      <c r="I3" s="17">
        <v>0.86055570415942217</v>
      </c>
      <c r="J3" s="17">
        <f t="shared" ref="J3:J21" si="1">I3*100</f>
        <v>86.055570415942213</v>
      </c>
      <c r="K3" s="17">
        <v>84.049107142857139</v>
      </c>
      <c r="L3" s="17">
        <v>25.416666666666668</v>
      </c>
      <c r="M3" s="17">
        <v>0</v>
      </c>
      <c r="N3" s="23">
        <f t="shared" ref="N3:N21" si="2">K3+L3+M3</f>
        <v>109.46577380952381</v>
      </c>
      <c r="O3" s="17">
        <v>1</v>
      </c>
      <c r="P3" s="17">
        <f t="shared" ref="P3:P21" si="3">O3*100</f>
        <v>100</v>
      </c>
      <c r="Q3" s="17">
        <v>100</v>
      </c>
      <c r="R3" s="17">
        <v>0</v>
      </c>
      <c r="S3" s="17">
        <v>0</v>
      </c>
      <c r="T3" s="17">
        <v>100</v>
      </c>
      <c r="U3" s="17">
        <v>0.93312597171597944</v>
      </c>
      <c r="V3" s="17">
        <f t="shared" ref="V3:V21" si="4">U3*100</f>
        <v>93.312597171597943</v>
      </c>
      <c r="W3" s="17">
        <f t="shared" ref="W3:W21" si="5">J3*0.2+P3*0.7+V3*0.1</f>
        <v>96.542373800348244</v>
      </c>
      <c r="X3" s="13">
        <v>1</v>
      </c>
    </row>
    <row r="4" spans="1:24" s="1" customFormat="1" ht="15">
      <c r="A4" s="13">
        <v>2</v>
      </c>
      <c r="B4" s="13">
        <v>2020210651</v>
      </c>
      <c r="C4" s="13" t="s">
        <v>91</v>
      </c>
      <c r="D4" s="13" t="s">
        <v>89</v>
      </c>
      <c r="E4" s="17">
        <v>98.205999999999989</v>
      </c>
      <c r="F4" s="32">
        <v>3.5</v>
      </c>
      <c r="G4" s="17">
        <v>0</v>
      </c>
      <c r="H4" s="17">
        <f t="shared" si="0"/>
        <v>101.70599999999999</v>
      </c>
      <c r="I4" s="17">
        <v>0.85015714858900626</v>
      </c>
      <c r="J4" s="17">
        <f t="shared" si="1"/>
        <v>85.015714858900623</v>
      </c>
      <c r="K4" s="17">
        <v>83.375</v>
      </c>
      <c r="L4" s="17">
        <v>12</v>
      </c>
      <c r="M4" s="17">
        <v>0</v>
      </c>
      <c r="N4" s="17">
        <f t="shared" si="2"/>
        <v>95.375</v>
      </c>
      <c r="O4" s="17">
        <v>0.87127689944399889</v>
      </c>
      <c r="P4" s="17">
        <f t="shared" si="3"/>
        <v>87.12768994439989</v>
      </c>
      <c r="Q4" s="17">
        <v>100</v>
      </c>
      <c r="R4" s="17">
        <v>0.5</v>
      </c>
      <c r="S4" s="17">
        <v>0</v>
      </c>
      <c r="T4" s="17">
        <v>100.5</v>
      </c>
      <c r="U4" s="17">
        <v>0.93779160157455932</v>
      </c>
      <c r="V4" s="17">
        <f t="shared" si="4"/>
        <v>93.779160157455934</v>
      </c>
      <c r="W4" s="17">
        <f t="shared" si="5"/>
        <v>87.370441948605645</v>
      </c>
      <c r="X4" s="13">
        <v>2</v>
      </c>
    </row>
    <row r="5" spans="1:24" s="1" customFormat="1" ht="15">
      <c r="A5" s="26">
        <v>3</v>
      </c>
      <c r="B5" s="13">
        <v>2020210655</v>
      </c>
      <c r="C5" s="13" t="s">
        <v>92</v>
      </c>
      <c r="D5" s="13" t="s">
        <v>89</v>
      </c>
      <c r="E5" s="17">
        <v>98.317999999999998</v>
      </c>
      <c r="F5" s="32">
        <v>14.3</v>
      </c>
      <c r="G5" s="17">
        <v>0</v>
      </c>
      <c r="H5" s="17">
        <f t="shared" si="0"/>
        <v>112.61799999999999</v>
      </c>
      <c r="I5" s="17">
        <v>0.94137020195265486</v>
      </c>
      <c r="J5" s="17">
        <f t="shared" si="1"/>
        <v>94.137020195265492</v>
      </c>
      <c r="K5" s="17">
        <v>88.86399999999999</v>
      </c>
      <c r="L5" s="17">
        <v>1.6444444444444444</v>
      </c>
      <c r="M5" s="17">
        <v>0</v>
      </c>
      <c r="N5" s="17">
        <f t="shared" si="2"/>
        <v>90.508444444444436</v>
      </c>
      <c r="O5" s="17">
        <v>0.8268195737777716</v>
      </c>
      <c r="P5" s="17">
        <f t="shared" si="3"/>
        <v>82.681957377777167</v>
      </c>
      <c r="Q5" s="17">
        <v>100</v>
      </c>
      <c r="R5" s="17">
        <v>0.5</v>
      </c>
      <c r="S5" s="17">
        <v>0</v>
      </c>
      <c r="T5" s="17">
        <v>100.5</v>
      </c>
      <c r="U5" s="17">
        <v>0.93779160157455932</v>
      </c>
      <c r="V5" s="17">
        <f t="shared" si="4"/>
        <v>93.779160157455934</v>
      </c>
      <c r="W5" s="17">
        <f t="shared" si="5"/>
        <v>86.082690219242707</v>
      </c>
      <c r="X5" s="26">
        <v>3</v>
      </c>
    </row>
    <row r="6" spans="1:24" s="1" customFormat="1" ht="15">
      <c r="A6" s="26">
        <v>4</v>
      </c>
      <c r="B6" s="13">
        <v>2020210637</v>
      </c>
      <c r="C6" s="13" t="s">
        <v>93</v>
      </c>
      <c r="D6" s="13" t="s">
        <v>89</v>
      </c>
      <c r="E6" s="17">
        <v>98.261999999999986</v>
      </c>
      <c r="F6" s="32">
        <v>11</v>
      </c>
      <c r="G6" s="17">
        <v>0</v>
      </c>
      <c r="H6" s="17">
        <f t="shared" si="0"/>
        <v>109.26199999999999</v>
      </c>
      <c r="I6" s="17">
        <v>0.91331750702153269</v>
      </c>
      <c r="J6" s="17">
        <f t="shared" si="1"/>
        <v>91.331750702153272</v>
      </c>
      <c r="K6" s="17">
        <v>89.224999999999994</v>
      </c>
      <c r="L6" s="17">
        <v>0.44444444444444442</v>
      </c>
      <c r="M6" s="17">
        <v>0</v>
      </c>
      <c r="N6" s="17">
        <f t="shared" si="2"/>
        <v>89.669444444444437</v>
      </c>
      <c r="O6" s="17">
        <v>0.81915507764531015</v>
      </c>
      <c r="P6" s="17">
        <f t="shared" si="3"/>
        <v>81.915507764531014</v>
      </c>
      <c r="Q6" s="17">
        <v>100</v>
      </c>
      <c r="R6" s="17">
        <v>0.5</v>
      </c>
      <c r="S6" s="17">
        <v>0</v>
      </c>
      <c r="T6" s="17">
        <v>100.5</v>
      </c>
      <c r="U6" s="17">
        <v>0.93779160157455932</v>
      </c>
      <c r="V6" s="17">
        <f t="shared" si="4"/>
        <v>93.779160157455934</v>
      </c>
      <c r="W6" s="17">
        <f t="shared" si="5"/>
        <v>84.985121591347962</v>
      </c>
      <c r="X6" s="26">
        <v>4</v>
      </c>
    </row>
    <row r="7" spans="1:24" s="1" customFormat="1" ht="15">
      <c r="A7" s="26">
        <v>5</v>
      </c>
      <c r="B7" s="13">
        <v>2020210654</v>
      </c>
      <c r="C7" s="13" t="s">
        <v>95</v>
      </c>
      <c r="D7" s="13" t="s">
        <v>89</v>
      </c>
      <c r="E7" s="17">
        <v>98.233999999999995</v>
      </c>
      <c r="F7" s="32">
        <v>5</v>
      </c>
      <c r="G7" s="17">
        <v>0</v>
      </c>
      <c r="H7" s="17">
        <f t="shared" si="0"/>
        <v>103.23399999999999</v>
      </c>
      <c r="I7" s="17">
        <v>0.86292965092951723</v>
      </c>
      <c r="J7" s="17">
        <f t="shared" si="1"/>
        <v>86.292965092951718</v>
      </c>
      <c r="K7" s="17">
        <v>84.641071428571422</v>
      </c>
      <c r="L7" s="17">
        <v>4.45</v>
      </c>
      <c r="M7" s="17">
        <v>0</v>
      </c>
      <c r="N7" s="17">
        <f t="shared" si="2"/>
        <v>89.091071428571425</v>
      </c>
      <c r="O7" s="17">
        <v>0.81387148081184324</v>
      </c>
      <c r="P7" s="17">
        <f t="shared" si="3"/>
        <v>81.387148081184321</v>
      </c>
      <c r="Q7" s="17">
        <v>100</v>
      </c>
      <c r="R7" s="17">
        <v>7.1666667000000004</v>
      </c>
      <c r="S7" s="17">
        <v>0</v>
      </c>
      <c r="T7" s="17">
        <v>107.16666670000001</v>
      </c>
      <c r="U7" s="23">
        <v>1</v>
      </c>
      <c r="V7" s="17">
        <f t="shared" si="4"/>
        <v>100</v>
      </c>
      <c r="W7" s="17">
        <f t="shared" si="5"/>
        <v>84.229596675419359</v>
      </c>
      <c r="X7" s="26">
        <v>5</v>
      </c>
    </row>
    <row r="8" spans="1:24" s="1" customFormat="1" ht="15">
      <c r="A8" s="26">
        <v>6</v>
      </c>
      <c r="B8" s="13">
        <v>2020210648</v>
      </c>
      <c r="C8" s="13" t="s">
        <v>96</v>
      </c>
      <c r="D8" s="13" t="s">
        <v>89</v>
      </c>
      <c r="E8" s="17">
        <v>98.24799999999999</v>
      </c>
      <c r="F8" s="32">
        <v>5</v>
      </c>
      <c r="G8" s="17">
        <v>0</v>
      </c>
      <c r="H8" s="17">
        <f t="shared" si="0"/>
        <v>103.24799999999999</v>
      </c>
      <c r="I8" s="17">
        <v>0.86304667647452182</v>
      </c>
      <c r="J8" s="17">
        <f t="shared" si="1"/>
        <v>86.304667647452177</v>
      </c>
      <c r="K8" s="17">
        <v>89.59375</v>
      </c>
      <c r="L8" s="17">
        <v>0</v>
      </c>
      <c r="M8" s="17">
        <v>0</v>
      </c>
      <c r="N8" s="17">
        <f t="shared" si="2"/>
        <v>89.59375</v>
      </c>
      <c r="O8" s="17">
        <v>0.81846358804257691</v>
      </c>
      <c r="P8" s="17">
        <f t="shared" si="3"/>
        <v>81.84635880425769</v>
      </c>
      <c r="Q8" s="17">
        <v>100</v>
      </c>
      <c r="R8" s="17">
        <v>0</v>
      </c>
      <c r="S8" s="17">
        <v>0</v>
      </c>
      <c r="T8" s="17">
        <v>100</v>
      </c>
      <c r="U8" s="17">
        <v>0.93312597171597944</v>
      </c>
      <c r="V8" s="17">
        <f t="shared" si="4"/>
        <v>93.312597171597943</v>
      </c>
      <c r="W8" s="17">
        <f t="shared" si="5"/>
        <v>83.88464440963061</v>
      </c>
      <c r="X8" s="26">
        <v>6</v>
      </c>
    </row>
    <row r="9" spans="1:24" s="1" customFormat="1" ht="15">
      <c r="A9" s="26">
        <v>7</v>
      </c>
      <c r="B9" s="13">
        <v>2020210639</v>
      </c>
      <c r="C9" s="13" t="s">
        <v>97</v>
      </c>
      <c r="D9" s="13" t="s">
        <v>89</v>
      </c>
      <c r="E9" s="17">
        <v>98.331999999999994</v>
      </c>
      <c r="F9" s="32">
        <v>21.3</v>
      </c>
      <c r="G9" s="17">
        <v>0</v>
      </c>
      <c r="H9" s="23">
        <f t="shared" si="0"/>
        <v>119.63199999999999</v>
      </c>
      <c r="I9" s="17">
        <v>1</v>
      </c>
      <c r="J9" s="17">
        <f t="shared" si="1"/>
        <v>100</v>
      </c>
      <c r="K9" s="17">
        <v>81.153749999999988</v>
      </c>
      <c r="L9" s="17">
        <v>0.2</v>
      </c>
      <c r="M9" s="17">
        <v>0</v>
      </c>
      <c r="N9" s="17">
        <f t="shared" si="2"/>
        <v>81.353749999999991</v>
      </c>
      <c r="O9" s="17">
        <v>0.74318891804080955</v>
      </c>
      <c r="P9" s="17">
        <f t="shared" si="3"/>
        <v>74.318891804080948</v>
      </c>
      <c r="Q9" s="17">
        <v>100</v>
      </c>
      <c r="R9" s="17">
        <v>4.7666667</v>
      </c>
      <c r="S9" s="17">
        <v>0</v>
      </c>
      <c r="T9" s="17">
        <v>104.7666667</v>
      </c>
      <c r="U9" s="17">
        <v>0.97760497667881641</v>
      </c>
      <c r="V9" s="17">
        <f t="shared" si="4"/>
        <v>97.760497667881637</v>
      </c>
      <c r="W9" s="17">
        <f t="shared" si="5"/>
        <v>81.79927402964482</v>
      </c>
      <c r="X9" s="26">
        <v>7</v>
      </c>
    </row>
    <row r="10" spans="1:24" s="1" customFormat="1" ht="15">
      <c r="A10" s="26">
        <v>8</v>
      </c>
      <c r="B10" s="13">
        <v>2020210662</v>
      </c>
      <c r="C10" s="13" t="s">
        <v>98</v>
      </c>
      <c r="D10" s="13" t="s">
        <v>89</v>
      </c>
      <c r="E10" s="17">
        <v>98.261999999999986</v>
      </c>
      <c r="F10" s="32">
        <v>5</v>
      </c>
      <c r="G10" s="17">
        <v>0</v>
      </c>
      <c r="H10" s="17">
        <f t="shared" si="0"/>
        <v>103.26199999999999</v>
      </c>
      <c r="I10" s="17">
        <v>0.86316370201952652</v>
      </c>
      <c r="J10" s="17">
        <f t="shared" si="1"/>
        <v>86.316370201952651</v>
      </c>
      <c r="K10" s="17">
        <v>85.818749999999994</v>
      </c>
      <c r="L10" s="17">
        <v>0.27777777777777779</v>
      </c>
      <c r="M10" s="17">
        <v>0</v>
      </c>
      <c r="N10" s="17">
        <f t="shared" si="2"/>
        <v>86.096527777777766</v>
      </c>
      <c r="O10" s="17">
        <v>0.78651549960803491</v>
      </c>
      <c r="P10" s="17">
        <f t="shared" si="3"/>
        <v>78.651549960803493</v>
      </c>
      <c r="Q10" s="17">
        <v>100</v>
      </c>
      <c r="R10" s="17">
        <v>0.5</v>
      </c>
      <c r="S10" s="17">
        <v>0</v>
      </c>
      <c r="T10" s="17">
        <v>100.5</v>
      </c>
      <c r="U10" s="17">
        <v>0.93779160157455932</v>
      </c>
      <c r="V10" s="17">
        <f t="shared" si="4"/>
        <v>93.779160157455934</v>
      </c>
      <c r="W10" s="17">
        <f t="shared" si="5"/>
        <v>81.69727502869857</v>
      </c>
      <c r="X10" s="26">
        <v>8</v>
      </c>
    </row>
    <row r="11" spans="1:24" s="1" customFormat="1">
      <c r="A11" s="26">
        <v>9</v>
      </c>
      <c r="B11" s="13">
        <v>2020210640</v>
      </c>
      <c r="C11" s="13" t="s">
        <v>99</v>
      </c>
      <c r="D11" s="13" t="s">
        <v>89</v>
      </c>
      <c r="E11" s="17">
        <v>98.219999999999985</v>
      </c>
      <c r="F11" s="17">
        <v>0</v>
      </c>
      <c r="G11" s="17">
        <v>0</v>
      </c>
      <c r="H11" s="17">
        <f t="shared" si="0"/>
        <v>98.219999999999985</v>
      </c>
      <c r="I11" s="17">
        <v>0.82101778788284063</v>
      </c>
      <c r="J11" s="17">
        <f t="shared" si="1"/>
        <v>82.101778788284065</v>
      </c>
      <c r="K11" s="17">
        <v>85.993750000000006</v>
      </c>
      <c r="L11" s="17">
        <v>0</v>
      </c>
      <c r="M11" s="17">
        <v>0</v>
      </c>
      <c r="N11" s="17">
        <f t="shared" si="2"/>
        <v>85.993750000000006</v>
      </c>
      <c r="O11" s="17">
        <v>0.78557659629423204</v>
      </c>
      <c r="P11" s="17">
        <f t="shared" si="3"/>
        <v>78.557659629423199</v>
      </c>
      <c r="Q11" s="17">
        <v>100</v>
      </c>
      <c r="R11" s="17">
        <v>0</v>
      </c>
      <c r="S11" s="17">
        <v>0</v>
      </c>
      <c r="T11" s="17">
        <v>100</v>
      </c>
      <c r="U11" s="17">
        <v>0.93312597171597944</v>
      </c>
      <c r="V11" s="17">
        <f t="shared" si="4"/>
        <v>93.312597171597943</v>
      </c>
      <c r="W11" s="17">
        <f t="shared" si="5"/>
        <v>80.741977215412845</v>
      </c>
      <c r="X11" s="26">
        <v>9</v>
      </c>
    </row>
    <row r="12" spans="1:24" s="1" customFormat="1" ht="15">
      <c r="A12" s="26">
        <v>10</v>
      </c>
      <c r="B12" s="13">
        <v>2020210641</v>
      </c>
      <c r="C12" s="13" t="s">
        <v>100</v>
      </c>
      <c r="D12" s="13" t="s">
        <v>89</v>
      </c>
      <c r="E12" s="17">
        <v>98.303999999999988</v>
      </c>
      <c r="F12" s="32">
        <v>3.5</v>
      </c>
      <c r="G12" s="17">
        <v>0</v>
      </c>
      <c r="H12" s="17">
        <f t="shared" si="0"/>
        <v>101.80399999999999</v>
      </c>
      <c r="I12" s="17">
        <v>0.85097632740403906</v>
      </c>
      <c r="J12" s="17">
        <f t="shared" si="1"/>
        <v>85.09763274040391</v>
      </c>
      <c r="K12" s="17">
        <v>84.415499999999994</v>
      </c>
      <c r="L12" s="17">
        <v>0</v>
      </c>
      <c r="M12" s="17">
        <v>0</v>
      </c>
      <c r="N12" s="17">
        <f t="shared" si="2"/>
        <v>84.415499999999994</v>
      </c>
      <c r="O12" s="17">
        <v>0.77115884775900267</v>
      </c>
      <c r="P12" s="17">
        <f t="shared" si="3"/>
        <v>77.11588477590027</v>
      </c>
      <c r="Q12" s="17">
        <v>100</v>
      </c>
      <c r="R12" s="17">
        <v>3.5</v>
      </c>
      <c r="S12" s="17">
        <v>0</v>
      </c>
      <c r="T12" s="17">
        <v>103.5</v>
      </c>
      <c r="U12" s="17">
        <v>0.9657853807260387</v>
      </c>
      <c r="V12" s="17">
        <f t="shared" si="4"/>
        <v>96.578538072603877</v>
      </c>
      <c r="W12" s="17">
        <f t="shared" si="5"/>
        <v>80.65849969847136</v>
      </c>
      <c r="X12" s="26">
        <v>10</v>
      </c>
    </row>
    <row r="13" spans="1:24" s="1" customFormat="1" ht="15">
      <c r="A13" s="26">
        <v>11</v>
      </c>
      <c r="B13" s="13">
        <v>2020210658</v>
      </c>
      <c r="C13" s="13" t="s">
        <v>101</v>
      </c>
      <c r="D13" s="13" t="s">
        <v>89</v>
      </c>
      <c r="E13" s="17">
        <v>98.177999999999997</v>
      </c>
      <c r="F13" s="32">
        <v>6</v>
      </c>
      <c r="G13" s="17">
        <v>0</v>
      </c>
      <c r="H13" s="17">
        <f t="shared" si="0"/>
        <v>104.178</v>
      </c>
      <c r="I13" s="17">
        <v>0.87082051624983281</v>
      </c>
      <c r="J13" s="17">
        <f t="shared" si="1"/>
        <v>87.082051624983279</v>
      </c>
      <c r="K13" s="17">
        <v>83.346666666666664</v>
      </c>
      <c r="L13" s="17">
        <v>0</v>
      </c>
      <c r="M13" s="17">
        <v>0</v>
      </c>
      <c r="N13" s="17">
        <f t="shared" si="2"/>
        <v>83.346666666666664</v>
      </c>
      <c r="O13" s="17">
        <v>0.76139476081075563</v>
      </c>
      <c r="P13" s="17">
        <f t="shared" si="3"/>
        <v>76.139476081075557</v>
      </c>
      <c r="Q13" s="17">
        <v>100</v>
      </c>
      <c r="R13" s="17">
        <v>0</v>
      </c>
      <c r="S13" s="17">
        <v>0</v>
      </c>
      <c r="T13" s="17">
        <v>100</v>
      </c>
      <c r="U13" s="17">
        <v>0.93312597171597944</v>
      </c>
      <c r="V13" s="17">
        <f t="shared" si="4"/>
        <v>93.312597171597943</v>
      </c>
      <c r="W13" s="17">
        <f t="shared" si="5"/>
        <v>80.045303298909346</v>
      </c>
      <c r="X13" s="26">
        <v>11</v>
      </c>
    </row>
    <row r="14" spans="1:24" s="1" customFormat="1" ht="15">
      <c r="A14" s="26">
        <v>12</v>
      </c>
      <c r="B14" s="13">
        <v>2020210644</v>
      </c>
      <c r="C14" s="13" t="s">
        <v>102</v>
      </c>
      <c r="D14" s="13" t="s">
        <v>89</v>
      </c>
      <c r="E14" s="17">
        <v>98.261999999999986</v>
      </c>
      <c r="F14" s="32">
        <v>9.3000000000000007</v>
      </c>
      <c r="G14" s="17">
        <v>0</v>
      </c>
      <c r="H14" s="17">
        <f t="shared" si="0"/>
        <v>107.56199999999998</v>
      </c>
      <c r="I14" s="17">
        <v>0.89910726227096427</v>
      </c>
      <c r="J14" s="17">
        <f t="shared" si="1"/>
        <v>89.910726227096433</v>
      </c>
      <c r="K14" s="17">
        <v>82.066666666666663</v>
      </c>
      <c r="L14" s="17">
        <v>0</v>
      </c>
      <c r="M14" s="17">
        <v>0</v>
      </c>
      <c r="N14" s="17">
        <f t="shared" si="2"/>
        <v>82.066666666666663</v>
      </c>
      <c r="O14" s="17">
        <v>0.7497016081891219</v>
      </c>
      <c r="P14" s="17">
        <f t="shared" si="3"/>
        <v>74.970160818912191</v>
      </c>
      <c r="Q14" s="17">
        <v>100</v>
      </c>
      <c r="R14" s="17">
        <v>0.5</v>
      </c>
      <c r="S14" s="17">
        <v>0</v>
      </c>
      <c r="T14" s="17">
        <v>100.5</v>
      </c>
      <c r="U14" s="17">
        <v>0.93779160157455932</v>
      </c>
      <c r="V14" s="17">
        <f t="shared" si="4"/>
        <v>93.779160157455934</v>
      </c>
      <c r="W14" s="17">
        <f t="shared" si="5"/>
        <v>79.839173834403411</v>
      </c>
      <c r="X14" s="26">
        <v>12</v>
      </c>
    </row>
    <row r="15" spans="1:24" s="1" customFormat="1" ht="15">
      <c r="A15" s="26">
        <v>13</v>
      </c>
      <c r="B15" s="13">
        <v>2020210652</v>
      </c>
      <c r="C15" s="13" t="s">
        <v>103</v>
      </c>
      <c r="D15" s="13" t="s">
        <v>89</v>
      </c>
      <c r="E15" s="17">
        <v>98.345999999999989</v>
      </c>
      <c r="F15" s="32">
        <v>10.6</v>
      </c>
      <c r="G15" s="17">
        <v>0</v>
      </c>
      <c r="H15" s="17">
        <f t="shared" si="0"/>
        <v>108.94599999999998</v>
      </c>
      <c r="I15" s="17">
        <v>0.91067607329142697</v>
      </c>
      <c r="J15" s="17">
        <f t="shared" si="1"/>
        <v>91.067607329142703</v>
      </c>
      <c r="K15" s="17">
        <v>80.696249999999992</v>
      </c>
      <c r="L15" s="17">
        <v>0.40277777777777779</v>
      </c>
      <c r="M15" s="17">
        <v>0</v>
      </c>
      <c r="N15" s="17">
        <f t="shared" si="2"/>
        <v>81.099027777777764</v>
      </c>
      <c r="O15" s="17">
        <v>0.74086196036849228</v>
      </c>
      <c r="P15" s="17">
        <f t="shared" si="3"/>
        <v>74.08619603684923</v>
      </c>
      <c r="Q15" s="17">
        <v>100</v>
      </c>
      <c r="R15" s="17">
        <v>0.5</v>
      </c>
      <c r="S15" s="17">
        <v>0</v>
      </c>
      <c r="T15" s="17">
        <v>100.5</v>
      </c>
      <c r="U15" s="17">
        <v>0.93779160157455932</v>
      </c>
      <c r="V15" s="17">
        <f t="shared" si="4"/>
        <v>93.779160157455934</v>
      </c>
      <c r="W15" s="17">
        <f t="shared" si="5"/>
        <v>79.4517747073686</v>
      </c>
      <c r="X15" s="26">
        <v>13</v>
      </c>
    </row>
    <row r="16" spans="1:24" s="1" customFormat="1" ht="15">
      <c r="A16" s="26">
        <v>14</v>
      </c>
      <c r="B16" s="13">
        <v>2020210653</v>
      </c>
      <c r="C16" s="13" t="s">
        <v>104</v>
      </c>
      <c r="D16" s="13" t="s">
        <v>89</v>
      </c>
      <c r="E16" s="17">
        <v>98.402000000000001</v>
      </c>
      <c r="F16" s="32">
        <v>15</v>
      </c>
      <c r="G16" s="17">
        <v>0</v>
      </c>
      <c r="H16" s="17">
        <f t="shared" si="0"/>
        <v>113.402</v>
      </c>
      <c r="I16" s="17">
        <v>0.947923632472917</v>
      </c>
      <c r="J16" s="17">
        <f t="shared" si="1"/>
        <v>94.792363247291703</v>
      </c>
      <c r="K16" s="17">
        <v>79.3125</v>
      </c>
      <c r="L16" s="17">
        <v>0.27777777777777779</v>
      </c>
      <c r="M16" s="17">
        <v>0</v>
      </c>
      <c r="N16" s="17">
        <f t="shared" si="2"/>
        <v>79.590277777777771</v>
      </c>
      <c r="O16" s="17">
        <v>0.72707911347951582</v>
      </c>
      <c r="P16" s="17">
        <f t="shared" si="3"/>
        <v>72.70791134795158</v>
      </c>
      <c r="Q16" s="17">
        <v>100</v>
      </c>
      <c r="R16" s="17">
        <v>0.5</v>
      </c>
      <c r="S16" s="17">
        <v>0</v>
      </c>
      <c r="T16" s="17">
        <v>100.5</v>
      </c>
      <c r="U16" s="17">
        <v>0.93779160157455932</v>
      </c>
      <c r="V16" s="17">
        <f t="shared" si="4"/>
        <v>93.779160157455934</v>
      </c>
      <c r="W16" s="17">
        <f t="shared" si="5"/>
        <v>79.231926608770038</v>
      </c>
      <c r="X16" s="26">
        <v>14</v>
      </c>
    </row>
    <row r="17" spans="1:24" s="1" customFormat="1">
      <c r="A17" s="26">
        <v>15</v>
      </c>
      <c r="B17" s="13">
        <v>2020210667</v>
      </c>
      <c r="C17" s="13" t="s">
        <v>105</v>
      </c>
      <c r="D17" s="13" t="s">
        <v>89</v>
      </c>
      <c r="E17" s="17">
        <v>98.24799999999999</v>
      </c>
      <c r="F17" s="17">
        <v>0</v>
      </c>
      <c r="G17" s="17">
        <v>0</v>
      </c>
      <c r="H17" s="17">
        <f t="shared" si="0"/>
        <v>98.24799999999999</v>
      </c>
      <c r="I17" s="17">
        <v>0.82125183897285003</v>
      </c>
      <c r="J17" s="17">
        <f t="shared" si="1"/>
        <v>82.125183897284998</v>
      </c>
      <c r="K17" s="17">
        <v>81.71875</v>
      </c>
      <c r="L17" s="17">
        <v>0</v>
      </c>
      <c r="M17" s="17">
        <v>0</v>
      </c>
      <c r="N17" s="17">
        <f t="shared" si="2"/>
        <v>81.71875</v>
      </c>
      <c r="O17" s="17">
        <v>0.74652329359307246</v>
      </c>
      <c r="P17" s="17">
        <f t="shared" si="3"/>
        <v>74.652329359307245</v>
      </c>
      <c r="Q17" s="17">
        <v>100</v>
      </c>
      <c r="R17" s="17">
        <v>0.5</v>
      </c>
      <c r="S17" s="17">
        <v>0</v>
      </c>
      <c r="T17" s="17">
        <v>100.5</v>
      </c>
      <c r="U17" s="17">
        <v>0.93779160157455932</v>
      </c>
      <c r="V17" s="17">
        <f t="shared" si="4"/>
        <v>93.779160157455934</v>
      </c>
      <c r="W17" s="17">
        <f t="shared" si="5"/>
        <v>78.059583346717659</v>
      </c>
      <c r="X17" s="26">
        <v>15</v>
      </c>
    </row>
    <row r="18" spans="1:24" s="1" customFormat="1" ht="15">
      <c r="A18" s="26">
        <v>16</v>
      </c>
      <c r="B18" s="13">
        <v>2020210645</v>
      </c>
      <c r="C18" s="13" t="s">
        <v>106</v>
      </c>
      <c r="D18" s="13" t="s">
        <v>89</v>
      </c>
      <c r="E18" s="17">
        <v>98.261999999999986</v>
      </c>
      <c r="F18" s="32">
        <v>0.5</v>
      </c>
      <c r="G18" s="17">
        <v>0</v>
      </c>
      <c r="H18" s="17">
        <f t="shared" si="0"/>
        <v>98.761999999999986</v>
      </c>
      <c r="I18" s="17">
        <v>0.82554834826802193</v>
      </c>
      <c r="J18" s="17">
        <f t="shared" si="1"/>
        <v>82.554834826802193</v>
      </c>
      <c r="K18" s="17">
        <v>81.593333333333334</v>
      </c>
      <c r="L18" s="17">
        <v>0</v>
      </c>
      <c r="M18" s="17">
        <v>0</v>
      </c>
      <c r="N18" s="17">
        <f t="shared" si="2"/>
        <v>81.593333333333334</v>
      </c>
      <c r="O18" s="17">
        <v>0.74537757779258029</v>
      </c>
      <c r="P18" s="17">
        <f t="shared" si="3"/>
        <v>74.53775777925803</v>
      </c>
      <c r="Q18" s="17">
        <v>100</v>
      </c>
      <c r="R18" s="17">
        <v>0</v>
      </c>
      <c r="S18" s="17">
        <v>0</v>
      </c>
      <c r="T18" s="17">
        <v>100</v>
      </c>
      <c r="U18" s="17">
        <v>0.93312597171597944</v>
      </c>
      <c r="V18" s="17">
        <f t="shared" si="4"/>
        <v>93.312597171597943</v>
      </c>
      <c r="W18" s="17">
        <f t="shared" si="5"/>
        <v>78.018657128000854</v>
      </c>
      <c r="X18" s="26">
        <v>16</v>
      </c>
    </row>
    <row r="19" spans="1:24" s="1" customFormat="1">
      <c r="A19" s="26">
        <v>17</v>
      </c>
      <c r="B19" s="13">
        <v>2020210661</v>
      </c>
      <c r="C19" s="13" t="s">
        <v>107</v>
      </c>
      <c r="D19" s="13" t="s">
        <v>89</v>
      </c>
      <c r="E19" s="17">
        <v>98.191999999999993</v>
      </c>
      <c r="F19" s="17">
        <v>0</v>
      </c>
      <c r="G19" s="17">
        <v>0</v>
      </c>
      <c r="H19" s="17">
        <f t="shared" si="0"/>
        <v>98.191999999999993</v>
      </c>
      <c r="I19" s="17">
        <v>0.82078373679283134</v>
      </c>
      <c r="J19" s="17">
        <f t="shared" si="1"/>
        <v>82.078373679283132</v>
      </c>
      <c r="K19" s="17">
        <v>76.566666666666663</v>
      </c>
      <c r="L19" s="17">
        <v>0</v>
      </c>
      <c r="M19" s="17">
        <v>0</v>
      </c>
      <c r="N19" s="17">
        <f t="shared" si="2"/>
        <v>76.566666666666663</v>
      </c>
      <c r="O19" s="17">
        <v>0.69945759301803945</v>
      </c>
      <c r="P19" s="17">
        <f t="shared" si="3"/>
        <v>69.945759301803946</v>
      </c>
      <c r="Q19" s="17">
        <v>100</v>
      </c>
      <c r="R19" s="17">
        <v>0</v>
      </c>
      <c r="S19" s="17">
        <v>0</v>
      </c>
      <c r="T19" s="17">
        <v>100</v>
      </c>
      <c r="U19" s="17">
        <v>0.93312597171597944</v>
      </c>
      <c r="V19" s="17">
        <f t="shared" si="4"/>
        <v>93.312597171597943</v>
      </c>
      <c r="W19" s="17">
        <f t="shared" si="5"/>
        <v>74.708965964279187</v>
      </c>
      <c r="X19" s="26">
        <v>17</v>
      </c>
    </row>
    <row r="20" spans="1:24" s="1" customFormat="1">
      <c r="A20" s="26">
        <v>18</v>
      </c>
      <c r="B20" s="13">
        <v>2020210657</v>
      </c>
      <c r="C20" s="13" t="s">
        <v>108</v>
      </c>
      <c r="D20" s="13" t="s">
        <v>89</v>
      </c>
      <c r="E20" s="17">
        <v>98.219999999999985</v>
      </c>
      <c r="F20" s="17">
        <v>0</v>
      </c>
      <c r="G20" s="17">
        <v>0</v>
      </c>
      <c r="H20" s="17">
        <f t="shared" si="0"/>
        <v>98.219999999999985</v>
      </c>
      <c r="I20" s="17">
        <v>0.82101778788284063</v>
      </c>
      <c r="J20" s="17">
        <f t="shared" si="1"/>
        <v>82.101778788284065</v>
      </c>
      <c r="K20" s="17">
        <v>74.289999999999992</v>
      </c>
      <c r="L20" s="17">
        <v>0</v>
      </c>
      <c r="M20" s="17">
        <v>0</v>
      </c>
      <c r="N20" s="17">
        <f t="shared" si="2"/>
        <v>74.289999999999992</v>
      </c>
      <c r="O20" s="17">
        <v>0.67865961582903978</v>
      </c>
      <c r="P20" s="17">
        <f t="shared" si="3"/>
        <v>67.865961582903978</v>
      </c>
      <c r="Q20" s="17">
        <v>100</v>
      </c>
      <c r="R20" s="17">
        <v>0</v>
      </c>
      <c r="S20" s="17">
        <v>0</v>
      </c>
      <c r="T20" s="17">
        <v>100</v>
      </c>
      <c r="U20" s="17">
        <v>0.93312597171597944</v>
      </c>
      <c r="V20" s="17">
        <f t="shared" si="4"/>
        <v>93.312597171597943</v>
      </c>
      <c r="W20" s="17">
        <f t="shared" si="5"/>
        <v>73.257788582849386</v>
      </c>
      <c r="X20" s="26">
        <v>18</v>
      </c>
    </row>
    <row r="21" spans="1:24" s="1" customFormat="1" ht="15">
      <c r="A21" s="26">
        <v>19</v>
      </c>
      <c r="B21" s="13">
        <v>2020210663</v>
      </c>
      <c r="C21" s="13" t="s">
        <v>109</v>
      </c>
      <c r="D21" s="13" t="s">
        <v>89</v>
      </c>
      <c r="E21" s="17">
        <v>95.135999999999996</v>
      </c>
      <c r="F21" s="32">
        <v>5</v>
      </c>
      <c r="G21" s="17">
        <v>0</v>
      </c>
      <c r="H21" s="17">
        <f t="shared" si="0"/>
        <v>100.136</v>
      </c>
      <c r="I21" s="17">
        <v>0.83703356961348141</v>
      </c>
      <c r="J21" s="17">
        <f t="shared" si="1"/>
        <v>83.703356961348135</v>
      </c>
      <c r="K21" s="17">
        <v>71.631249999999994</v>
      </c>
      <c r="L21" s="17">
        <v>0</v>
      </c>
      <c r="M21" s="17">
        <v>0</v>
      </c>
      <c r="N21" s="17">
        <f t="shared" si="2"/>
        <v>71.631249999999994</v>
      </c>
      <c r="O21" s="17">
        <v>0.65437120213156419</v>
      </c>
      <c r="P21" s="17">
        <f t="shared" si="3"/>
        <v>65.437120213156419</v>
      </c>
      <c r="Q21" s="17">
        <v>100</v>
      </c>
      <c r="R21" s="17">
        <v>0</v>
      </c>
      <c r="S21" s="17">
        <v>0</v>
      </c>
      <c r="T21" s="17">
        <v>100</v>
      </c>
      <c r="U21" s="17">
        <v>0.93312597171597944</v>
      </c>
      <c r="V21" s="17">
        <f t="shared" si="4"/>
        <v>93.312597171597943</v>
      </c>
      <c r="W21" s="17">
        <f t="shared" si="5"/>
        <v>71.877915258638922</v>
      </c>
      <c r="X21" s="26">
        <v>19</v>
      </c>
    </row>
  </sheetData>
  <mergeCells count="9">
    <mergeCell ref="W1:W2"/>
    <mergeCell ref="X1:X2"/>
    <mergeCell ref="A1:A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04CA4-E7C4-4E68-B551-E9F3B46B4A7E}">
  <dimension ref="A1:X19"/>
  <sheetViews>
    <sheetView workbookViewId="0">
      <selection activeCell="B26" sqref="B26"/>
    </sheetView>
  </sheetViews>
  <sheetFormatPr defaultRowHeight="14.25"/>
  <cols>
    <col min="2" max="2" width="10.875" customWidth="1"/>
    <col min="5" max="5" width="11" bestFit="1" customWidth="1"/>
    <col min="6" max="7" width="9.875" bestFit="1" customWidth="1"/>
    <col min="8" max="8" width="12.125" bestFit="1" customWidth="1"/>
    <col min="9" max="9" width="17.625" customWidth="1"/>
    <col min="10" max="10" width="12.125" bestFit="1" customWidth="1"/>
    <col min="11" max="11" width="11" bestFit="1" customWidth="1"/>
    <col min="12" max="13" width="9.875" bestFit="1" customWidth="1"/>
    <col min="14" max="14" width="14.875" customWidth="1"/>
    <col min="15" max="15" width="9.875" bestFit="1" customWidth="1"/>
    <col min="16" max="17" width="12.125" bestFit="1" customWidth="1"/>
    <col min="18" max="19" width="9.875" bestFit="1" customWidth="1"/>
    <col min="20" max="20" width="12.125" bestFit="1" customWidth="1"/>
    <col min="21" max="21" width="9.875" bestFit="1" customWidth="1"/>
    <col min="22" max="22" width="12.125" bestFit="1" customWidth="1"/>
    <col min="23" max="23" width="11" bestFit="1" customWidth="1"/>
  </cols>
  <sheetData>
    <row r="1" spans="1:24" s="1" customFormat="1" ht="18.75">
      <c r="A1" s="91" t="s">
        <v>177</v>
      </c>
      <c r="B1" s="95" t="s">
        <v>0</v>
      </c>
      <c r="C1" s="96" t="s">
        <v>1</v>
      </c>
      <c r="D1" s="96" t="s">
        <v>178</v>
      </c>
      <c r="E1" s="100" t="s">
        <v>2</v>
      </c>
      <c r="F1" s="100"/>
      <c r="G1" s="100"/>
      <c r="H1" s="100"/>
      <c r="I1" s="100"/>
      <c r="J1" s="100"/>
      <c r="K1" s="100" t="s">
        <v>3</v>
      </c>
      <c r="L1" s="100"/>
      <c r="M1" s="100"/>
      <c r="N1" s="100"/>
      <c r="O1" s="100"/>
      <c r="P1" s="100"/>
      <c r="Q1" s="100" t="s">
        <v>4</v>
      </c>
      <c r="R1" s="100"/>
      <c r="S1" s="100"/>
      <c r="T1" s="100"/>
      <c r="U1" s="100"/>
      <c r="V1" s="100"/>
      <c r="W1" s="92" t="s">
        <v>5</v>
      </c>
      <c r="X1" s="94" t="s">
        <v>6</v>
      </c>
    </row>
    <row r="2" spans="1:24" s="1" customFormat="1" ht="25.5">
      <c r="A2" s="91"/>
      <c r="B2" s="95"/>
      <c r="C2" s="96"/>
      <c r="D2" s="96"/>
      <c r="E2" s="11" t="s">
        <v>7</v>
      </c>
      <c r="F2" s="3" t="s">
        <v>8</v>
      </c>
      <c r="G2" s="4" t="s">
        <v>9</v>
      </c>
      <c r="H2" s="5" t="s">
        <v>10</v>
      </c>
      <c r="I2" s="11" t="s">
        <v>11</v>
      </c>
      <c r="J2" s="36" t="s">
        <v>12</v>
      </c>
      <c r="K2" s="11" t="s">
        <v>13</v>
      </c>
      <c r="L2" s="8" t="s">
        <v>14</v>
      </c>
      <c r="M2" s="9" t="s">
        <v>15</v>
      </c>
      <c r="N2" s="9" t="s">
        <v>16</v>
      </c>
      <c r="O2" s="11" t="s">
        <v>17</v>
      </c>
      <c r="P2" s="35" t="s">
        <v>18</v>
      </c>
      <c r="Q2" s="9" t="s">
        <v>19</v>
      </c>
      <c r="R2" s="11" t="s">
        <v>8</v>
      </c>
      <c r="S2" s="9" t="s">
        <v>15</v>
      </c>
      <c r="T2" s="9" t="s">
        <v>20</v>
      </c>
      <c r="U2" s="11" t="s">
        <v>21</v>
      </c>
      <c r="V2" s="34" t="s">
        <v>22</v>
      </c>
      <c r="W2" s="92"/>
      <c r="X2" s="94"/>
    </row>
    <row r="3" spans="1:24" s="1" customFormat="1" ht="15">
      <c r="A3" s="13">
        <v>1</v>
      </c>
      <c r="B3" s="13">
        <v>2020215378</v>
      </c>
      <c r="C3" s="13" t="s">
        <v>110</v>
      </c>
      <c r="D3" s="13" t="s">
        <v>111</v>
      </c>
      <c r="E3" s="17">
        <v>98.219999999999985</v>
      </c>
      <c r="F3" s="32">
        <v>14.8</v>
      </c>
      <c r="G3" s="17">
        <v>0</v>
      </c>
      <c r="H3" s="17">
        <f t="shared" ref="H3:H19" si="0">E3+F3+G3</f>
        <v>113.01999999999998</v>
      </c>
      <c r="I3" s="17">
        <v>0.99473674945871238</v>
      </c>
      <c r="J3" s="17">
        <f t="shared" ref="J3:J19" si="1">I3*100</f>
        <v>99.473674945871238</v>
      </c>
      <c r="K3" s="17">
        <v>88.283157894736846</v>
      </c>
      <c r="L3" s="17">
        <v>3.1777777777777776</v>
      </c>
      <c r="M3" s="17">
        <v>0</v>
      </c>
      <c r="N3" s="39">
        <f t="shared" ref="N3:N19" si="2">K3+L3+M3</f>
        <v>91.460935672514623</v>
      </c>
      <c r="O3" s="17">
        <v>0.97420161958488727</v>
      </c>
      <c r="P3" s="17">
        <f t="shared" ref="P3:P19" si="3">O3*100</f>
        <v>97.420161958488734</v>
      </c>
      <c r="Q3" s="17">
        <v>100</v>
      </c>
      <c r="R3" s="17">
        <v>0.5</v>
      </c>
      <c r="S3" s="17">
        <v>0</v>
      </c>
      <c r="T3" s="17">
        <f t="shared" ref="T3:T19" si="4">Q3+R3+S3</f>
        <v>100.5</v>
      </c>
      <c r="U3" s="17">
        <v>0.96019108249675433</v>
      </c>
      <c r="V3" s="17">
        <f t="shared" ref="V3:V19" si="5">U3*100</f>
        <v>96.01910824967544</v>
      </c>
      <c r="W3" s="27">
        <f t="shared" ref="W3:W19" si="6">J3*0.2+P3*0.7+V3*0.1</f>
        <v>97.690759185083905</v>
      </c>
      <c r="X3" s="15">
        <v>1</v>
      </c>
    </row>
    <row r="4" spans="1:24" s="1" customFormat="1" ht="15">
      <c r="A4" s="13">
        <v>2</v>
      </c>
      <c r="B4" s="13">
        <v>2020215393</v>
      </c>
      <c r="C4" s="13" t="s">
        <v>112</v>
      </c>
      <c r="D4" s="13" t="s">
        <v>111</v>
      </c>
      <c r="E4" s="17">
        <v>98.219999999999985</v>
      </c>
      <c r="F4" s="32">
        <v>3.5</v>
      </c>
      <c r="G4" s="17">
        <v>0</v>
      </c>
      <c r="H4" s="17">
        <f t="shared" si="0"/>
        <v>101.71999999999998</v>
      </c>
      <c r="I4" s="17">
        <v>0.89528067735746086</v>
      </c>
      <c r="J4" s="17">
        <f t="shared" si="1"/>
        <v>89.528067735746092</v>
      </c>
      <c r="K4" s="17">
        <v>87.090756302521015</v>
      </c>
      <c r="L4" s="17">
        <v>6.7922077922077921</v>
      </c>
      <c r="M4" s="17">
        <v>0</v>
      </c>
      <c r="N4" s="23">
        <f t="shared" si="2"/>
        <v>93.882964094728806</v>
      </c>
      <c r="O4" s="23">
        <v>1</v>
      </c>
      <c r="P4" s="17">
        <f t="shared" si="3"/>
        <v>100</v>
      </c>
      <c r="Q4" s="17">
        <v>100</v>
      </c>
      <c r="R4" s="17">
        <v>0.5</v>
      </c>
      <c r="S4" s="17">
        <v>0</v>
      </c>
      <c r="T4" s="17">
        <f t="shared" si="4"/>
        <v>100.5</v>
      </c>
      <c r="U4" s="17">
        <v>0.96019108249675433</v>
      </c>
      <c r="V4" s="17">
        <f t="shared" si="5"/>
        <v>96.01910824967544</v>
      </c>
      <c r="W4" s="27">
        <f t="shared" si="6"/>
        <v>97.507524372116762</v>
      </c>
      <c r="X4" s="15">
        <v>2</v>
      </c>
    </row>
    <row r="5" spans="1:24" s="1" customFormat="1" ht="15">
      <c r="A5" s="50">
        <v>3</v>
      </c>
      <c r="B5" s="13">
        <v>2020215394</v>
      </c>
      <c r="C5" s="13" t="s">
        <v>113</v>
      </c>
      <c r="D5" s="13" t="s">
        <v>111</v>
      </c>
      <c r="E5" s="17">
        <v>98.303999999999988</v>
      </c>
      <c r="F5" s="32">
        <v>10</v>
      </c>
      <c r="G5" s="17">
        <v>0</v>
      </c>
      <c r="H5" s="17">
        <f t="shared" si="0"/>
        <v>108.30399999999999</v>
      </c>
      <c r="I5" s="17">
        <v>0.95322924184548219</v>
      </c>
      <c r="J5" s="17">
        <f t="shared" si="1"/>
        <v>95.322924184548214</v>
      </c>
      <c r="K5" s="17">
        <v>85.165546218487393</v>
      </c>
      <c r="L5" s="17">
        <v>4.974747474747474</v>
      </c>
      <c r="M5" s="17">
        <v>0</v>
      </c>
      <c r="N5" s="17">
        <f t="shared" si="2"/>
        <v>90.140293693234867</v>
      </c>
      <c r="O5" s="17">
        <v>0.9601347226562047</v>
      </c>
      <c r="P5" s="17">
        <f t="shared" si="3"/>
        <v>96.013472265620464</v>
      </c>
      <c r="Q5" s="17">
        <v>100</v>
      </c>
      <c r="R5" s="17">
        <v>0.5</v>
      </c>
      <c r="S5" s="17">
        <v>0</v>
      </c>
      <c r="T5" s="17">
        <f t="shared" si="4"/>
        <v>100.5</v>
      </c>
      <c r="U5" s="17">
        <v>0.96019108249675433</v>
      </c>
      <c r="V5" s="17">
        <f t="shared" si="5"/>
        <v>96.01910824967544</v>
      </c>
      <c r="W5" s="27">
        <f t="shared" si="6"/>
        <v>95.875926247811506</v>
      </c>
      <c r="X5" s="15">
        <v>3</v>
      </c>
    </row>
    <row r="6" spans="1:24" s="1" customFormat="1" ht="15">
      <c r="A6" s="50">
        <v>4</v>
      </c>
      <c r="B6" s="13">
        <v>2020215389</v>
      </c>
      <c r="C6" s="13" t="s">
        <v>114</v>
      </c>
      <c r="D6" s="13" t="s">
        <v>111</v>
      </c>
      <c r="E6" s="17">
        <v>95.177999999999997</v>
      </c>
      <c r="F6" s="32">
        <v>6</v>
      </c>
      <c r="G6" s="17">
        <v>0</v>
      </c>
      <c r="H6" s="17">
        <f t="shared" si="0"/>
        <v>101.178</v>
      </c>
      <c r="I6" s="17">
        <v>0.89051030646552487</v>
      </c>
      <c r="J6" s="17">
        <f t="shared" si="1"/>
        <v>89.051030646552491</v>
      </c>
      <c r="K6" s="17">
        <v>89.448571428571398</v>
      </c>
      <c r="L6" s="17">
        <v>0</v>
      </c>
      <c r="M6" s="17">
        <v>0</v>
      </c>
      <c r="N6" s="17">
        <f t="shared" si="2"/>
        <v>89.448571428571398</v>
      </c>
      <c r="O6" s="17">
        <v>0.95276680163524596</v>
      </c>
      <c r="P6" s="17">
        <f t="shared" si="3"/>
        <v>95.276680163524603</v>
      </c>
      <c r="Q6" s="17">
        <v>100</v>
      </c>
      <c r="R6" s="17">
        <v>0.5</v>
      </c>
      <c r="S6" s="17">
        <v>0</v>
      </c>
      <c r="T6" s="17">
        <f t="shared" si="4"/>
        <v>100.5</v>
      </c>
      <c r="U6" s="17">
        <v>0.96019108249675433</v>
      </c>
      <c r="V6" s="17">
        <f t="shared" si="5"/>
        <v>96.01910824967544</v>
      </c>
      <c r="W6" s="27">
        <f t="shared" si="6"/>
        <v>94.105793068745271</v>
      </c>
      <c r="X6" s="15">
        <v>4</v>
      </c>
    </row>
    <row r="7" spans="1:24" s="1" customFormat="1" ht="15">
      <c r="A7" s="50">
        <v>5</v>
      </c>
      <c r="B7" s="13">
        <v>2020215392</v>
      </c>
      <c r="C7" s="13" t="s">
        <v>116</v>
      </c>
      <c r="D7" s="13" t="s">
        <v>111</v>
      </c>
      <c r="E7" s="17">
        <v>98.149999999999991</v>
      </c>
      <c r="F7" s="32">
        <v>12.8</v>
      </c>
      <c r="G7" s="17">
        <v>0</v>
      </c>
      <c r="H7" s="17">
        <f t="shared" si="0"/>
        <v>110.94999999999999</v>
      </c>
      <c r="I7" s="17">
        <v>0.97651780527733278</v>
      </c>
      <c r="J7" s="17">
        <f t="shared" si="1"/>
        <v>97.65178052773328</v>
      </c>
      <c r="K7" s="17">
        <v>83.931250000000006</v>
      </c>
      <c r="L7" s="17">
        <v>2.5</v>
      </c>
      <c r="M7" s="17">
        <v>0</v>
      </c>
      <c r="N7" s="17">
        <f t="shared" si="2"/>
        <v>86.431250000000006</v>
      </c>
      <c r="O7" s="17">
        <v>0.92062762220406724</v>
      </c>
      <c r="P7" s="17">
        <f t="shared" si="3"/>
        <v>92.062762220406725</v>
      </c>
      <c r="Q7" s="17">
        <v>100</v>
      </c>
      <c r="R7" s="17">
        <v>0.5</v>
      </c>
      <c r="S7" s="17">
        <v>0</v>
      </c>
      <c r="T7" s="17">
        <f t="shared" si="4"/>
        <v>100.5</v>
      </c>
      <c r="U7" s="17">
        <v>0.96019108249675433</v>
      </c>
      <c r="V7" s="17">
        <f t="shared" si="5"/>
        <v>96.01910824967544</v>
      </c>
      <c r="W7" s="27">
        <f t="shared" si="6"/>
        <v>93.576200484798903</v>
      </c>
      <c r="X7" s="15">
        <v>5</v>
      </c>
    </row>
    <row r="8" spans="1:24" s="1" customFormat="1" ht="15">
      <c r="A8" s="50">
        <v>6</v>
      </c>
      <c r="B8" s="13">
        <v>2020215379</v>
      </c>
      <c r="C8" s="13" t="s">
        <v>115</v>
      </c>
      <c r="D8" s="13" t="s">
        <v>111</v>
      </c>
      <c r="E8" s="17">
        <v>98.317999999999998</v>
      </c>
      <c r="F8" s="32">
        <v>15.3</v>
      </c>
      <c r="G8" s="17">
        <v>0</v>
      </c>
      <c r="H8" s="23">
        <f t="shared" si="0"/>
        <v>113.61799999999999</v>
      </c>
      <c r="I8" s="23">
        <v>1</v>
      </c>
      <c r="J8" s="17">
        <f t="shared" si="1"/>
        <v>100</v>
      </c>
      <c r="K8" s="17">
        <v>85.36315789473683</v>
      </c>
      <c r="L8" s="17">
        <v>0.4</v>
      </c>
      <c r="M8" s="17">
        <v>0</v>
      </c>
      <c r="N8" s="17">
        <f t="shared" si="2"/>
        <v>85.763157894736835</v>
      </c>
      <c r="O8" s="17">
        <v>0.91351139923746971</v>
      </c>
      <c r="P8" s="17">
        <f t="shared" si="3"/>
        <v>91.35113992374697</v>
      </c>
      <c r="Q8" s="17">
        <v>100</v>
      </c>
      <c r="R8" s="17">
        <v>0.5</v>
      </c>
      <c r="S8" s="17">
        <v>0</v>
      </c>
      <c r="T8" s="17">
        <f t="shared" si="4"/>
        <v>100.5</v>
      </c>
      <c r="U8" s="17">
        <v>0.96019108249675433</v>
      </c>
      <c r="V8" s="17">
        <f t="shared" si="5"/>
        <v>96.01910824967544</v>
      </c>
      <c r="W8" s="27">
        <f t="shared" si="6"/>
        <v>93.547708771590422</v>
      </c>
      <c r="X8" s="15">
        <v>6</v>
      </c>
    </row>
    <row r="9" spans="1:24" s="1" customFormat="1" ht="15">
      <c r="A9" s="50">
        <v>7</v>
      </c>
      <c r="B9" s="13">
        <v>2020215386</v>
      </c>
      <c r="C9" s="13" t="s">
        <v>117</v>
      </c>
      <c r="D9" s="13" t="s">
        <v>111</v>
      </c>
      <c r="E9" s="17">
        <v>98.233999999999995</v>
      </c>
      <c r="F9" s="32">
        <v>14.3</v>
      </c>
      <c r="G9" s="17">
        <v>0</v>
      </c>
      <c r="H9" s="17">
        <f t="shared" si="0"/>
        <v>112.53399999999999</v>
      </c>
      <c r="I9" s="17">
        <v>0.99045925821612768</v>
      </c>
      <c r="J9" s="17">
        <f t="shared" si="1"/>
        <v>99.045925821612769</v>
      </c>
      <c r="K9" s="17">
        <v>84.923333333333318</v>
      </c>
      <c r="L9" s="17">
        <v>1</v>
      </c>
      <c r="M9" s="17">
        <v>0</v>
      </c>
      <c r="N9" s="17">
        <f t="shared" si="2"/>
        <v>85.923333333333318</v>
      </c>
      <c r="O9" s="17">
        <v>0.91521751748949742</v>
      </c>
      <c r="P9" s="17">
        <f t="shared" si="3"/>
        <v>91.52175174894974</v>
      </c>
      <c r="Q9" s="17">
        <v>100</v>
      </c>
      <c r="R9" s="17">
        <v>0.5</v>
      </c>
      <c r="S9" s="17">
        <v>0</v>
      </c>
      <c r="T9" s="17">
        <f t="shared" si="4"/>
        <v>100.5</v>
      </c>
      <c r="U9" s="17">
        <v>0.96019108249675433</v>
      </c>
      <c r="V9" s="17">
        <f t="shared" si="5"/>
        <v>96.01910824967544</v>
      </c>
      <c r="W9" s="27">
        <f t="shared" si="6"/>
        <v>93.476322213554923</v>
      </c>
      <c r="X9" s="15">
        <v>7</v>
      </c>
    </row>
    <row r="10" spans="1:24" s="1" customFormat="1" ht="15">
      <c r="A10" s="50">
        <v>8</v>
      </c>
      <c r="B10" s="13">
        <v>2020215383</v>
      </c>
      <c r="C10" s="13" t="s">
        <v>118</v>
      </c>
      <c r="D10" s="13" t="s">
        <v>111</v>
      </c>
      <c r="E10" s="17">
        <v>98.24799999999999</v>
      </c>
      <c r="F10" s="32">
        <v>8</v>
      </c>
      <c r="G10" s="17">
        <v>0</v>
      </c>
      <c r="H10" s="17">
        <f t="shared" si="0"/>
        <v>106.24799999999999</v>
      </c>
      <c r="I10" s="17">
        <v>0.93513351757644037</v>
      </c>
      <c r="J10" s="17">
        <f t="shared" si="1"/>
        <v>93.513351757644031</v>
      </c>
      <c r="K10" s="17">
        <v>85.905555555555537</v>
      </c>
      <c r="L10" s="17">
        <v>0</v>
      </c>
      <c r="M10" s="17">
        <v>0</v>
      </c>
      <c r="N10" s="17">
        <f t="shared" si="2"/>
        <v>85.905555555555537</v>
      </c>
      <c r="O10" s="17">
        <v>0.91502815642757096</v>
      </c>
      <c r="P10" s="17">
        <f t="shared" si="3"/>
        <v>91.502815642757099</v>
      </c>
      <c r="Q10" s="17">
        <v>100</v>
      </c>
      <c r="R10" s="17">
        <v>4.6666667000000004</v>
      </c>
      <c r="S10" s="17">
        <v>0</v>
      </c>
      <c r="T10" s="23">
        <f t="shared" si="4"/>
        <v>104.66666670000001</v>
      </c>
      <c r="U10" s="23">
        <v>1</v>
      </c>
      <c r="V10" s="17">
        <f t="shared" si="5"/>
        <v>100</v>
      </c>
      <c r="W10" s="27">
        <f t="shared" si="6"/>
        <v>92.754641301458776</v>
      </c>
      <c r="X10" s="15">
        <v>8</v>
      </c>
    </row>
    <row r="11" spans="1:24" s="1" customFormat="1" ht="15">
      <c r="A11" s="50">
        <v>9</v>
      </c>
      <c r="B11" s="13">
        <v>2020215391</v>
      </c>
      <c r="C11" s="13" t="s">
        <v>119</v>
      </c>
      <c r="D11" s="13" t="s">
        <v>111</v>
      </c>
      <c r="E11" s="17">
        <v>98.303999999999988</v>
      </c>
      <c r="F11" s="32">
        <v>9.9</v>
      </c>
      <c r="G11" s="17">
        <v>0</v>
      </c>
      <c r="H11" s="17">
        <f t="shared" si="0"/>
        <v>108.20399999999999</v>
      </c>
      <c r="I11" s="17">
        <v>0.95234909961449765</v>
      </c>
      <c r="J11" s="17">
        <f t="shared" si="1"/>
        <v>95.234909961449759</v>
      </c>
      <c r="K11" s="17">
        <v>85.004444444444431</v>
      </c>
      <c r="L11" s="17">
        <v>0.16666666666666666</v>
      </c>
      <c r="M11" s="17">
        <v>0</v>
      </c>
      <c r="N11" s="17">
        <f t="shared" si="2"/>
        <v>85.171111111111102</v>
      </c>
      <c r="O11" s="17">
        <v>0.9072051775567358</v>
      </c>
      <c r="P11" s="17">
        <f t="shared" si="3"/>
        <v>90.720517755673583</v>
      </c>
      <c r="Q11" s="17">
        <v>100</v>
      </c>
      <c r="R11" s="17">
        <v>4.6666667000000004</v>
      </c>
      <c r="S11" s="17">
        <v>0</v>
      </c>
      <c r="T11" s="17">
        <f t="shared" si="4"/>
        <v>104.66666670000001</v>
      </c>
      <c r="U11" s="17">
        <v>1</v>
      </c>
      <c r="V11" s="17">
        <f t="shared" si="5"/>
        <v>100</v>
      </c>
      <c r="W11" s="27">
        <f t="shared" si="6"/>
        <v>92.551344421261462</v>
      </c>
      <c r="X11" s="15">
        <v>9</v>
      </c>
    </row>
    <row r="12" spans="1:24" s="1" customFormat="1" ht="15">
      <c r="A12" s="50">
        <v>10</v>
      </c>
      <c r="B12" s="13">
        <v>2020215390</v>
      </c>
      <c r="C12" s="13" t="s">
        <v>120</v>
      </c>
      <c r="D12" s="13" t="s">
        <v>111</v>
      </c>
      <c r="E12" s="17">
        <v>98.331999999999994</v>
      </c>
      <c r="F12" s="32">
        <v>14.5</v>
      </c>
      <c r="G12" s="17">
        <v>0</v>
      </c>
      <c r="H12" s="17">
        <f t="shared" si="0"/>
        <v>112.83199999999999</v>
      </c>
      <c r="I12" s="17">
        <v>0.99308208206446158</v>
      </c>
      <c r="J12" s="17">
        <f t="shared" si="1"/>
        <v>99.308208206446153</v>
      </c>
      <c r="K12" s="17">
        <v>84.441904761904766</v>
      </c>
      <c r="L12" s="17">
        <v>0</v>
      </c>
      <c r="M12" s="17">
        <v>0</v>
      </c>
      <c r="N12" s="17">
        <f t="shared" si="2"/>
        <v>84.441904761904766</v>
      </c>
      <c r="O12" s="17">
        <v>0.89943799257021839</v>
      </c>
      <c r="P12" s="17">
        <f t="shared" si="3"/>
        <v>89.943799257021837</v>
      </c>
      <c r="Q12" s="17">
        <v>100</v>
      </c>
      <c r="R12" s="17">
        <v>0.5</v>
      </c>
      <c r="S12" s="17">
        <v>0</v>
      </c>
      <c r="T12" s="17">
        <f t="shared" si="4"/>
        <v>100.5</v>
      </c>
      <c r="U12" s="17">
        <v>0.96019108249675433</v>
      </c>
      <c r="V12" s="17">
        <f t="shared" si="5"/>
        <v>96.01910824967544</v>
      </c>
      <c r="W12" s="27">
        <f t="shared" si="6"/>
        <v>92.424211946172051</v>
      </c>
      <c r="X12" s="15">
        <v>10</v>
      </c>
    </row>
    <row r="13" spans="1:24" s="1" customFormat="1">
      <c r="A13" s="50">
        <v>11</v>
      </c>
      <c r="B13" s="13">
        <v>2020215388</v>
      </c>
      <c r="C13" s="13" t="s">
        <v>122</v>
      </c>
      <c r="D13" s="13" t="s">
        <v>111</v>
      </c>
      <c r="E13" s="17">
        <v>98.303999999999988</v>
      </c>
      <c r="F13" s="17">
        <v>0</v>
      </c>
      <c r="G13" s="17">
        <v>0</v>
      </c>
      <c r="H13" s="17">
        <f t="shared" si="0"/>
        <v>98.303999999999988</v>
      </c>
      <c r="I13" s="17">
        <v>0.86521501874702944</v>
      </c>
      <c r="J13" s="17">
        <f t="shared" si="1"/>
        <v>86.521501874702949</v>
      </c>
      <c r="K13" s="17">
        <v>86.570555555555543</v>
      </c>
      <c r="L13" s="17">
        <v>0</v>
      </c>
      <c r="M13" s="17">
        <v>0</v>
      </c>
      <c r="N13" s="17">
        <f t="shared" si="2"/>
        <v>86.570555555555543</v>
      </c>
      <c r="O13" s="17">
        <v>0.92211144365025621</v>
      </c>
      <c r="P13" s="17">
        <f t="shared" si="3"/>
        <v>92.211144365025618</v>
      </c>
      <c r="Q13" s="17">
        <v>100</v>
      </c>
      <c r="R13" s="17">
        <v>0</v>
      </c>
      <c r="S13" s="17">
        <v>0</v>
      </c>
      <c r="T13" s="17">
        <f t="shared" si="4"/>
        <v>100</v>
      </c>
      <c r="U13" s="17">
        <v>0.95541401243458146</v>
      </c>
      <c r="V13" s="17">
        <f t="shared" si="5"/>
        <v>95.541401243458139</v>
      </c>
      <c r="W13" s="27">
        <f t="shared" si="6"/>
        <v>91.406241554804325</v>
      </c>
      <c r="X13" s="15">
        <v>11</v>
      </c>
    </row>
    <row r="14" spans="1:24" s="1" customFormat="1" ht="15">
      <c r="A14" s="50">
        <v>12</v>
      </c>
      <c r="B14" s="13">
        <v>2020215380</v>
      </c>
      <c r="C14" s="13" t="s">
        <v>121</v>
      </c>
      <c r="D14" s="13" t="s">
        <v>111</v>
      </c>
      <c r="E14" s="17">
        <v>98.261999999999986</v>
      </c>
      <c r="F14" s="32">
        <v>10</v>
      </c>
      <c r="G14" s="17">
        <v>0</v>
      </c>
      <c r="H14" s="17">
        <f t="shared" si="0"/>
        <v>108.26199999999999</v>
      </c>
      <c r="I14" s="17">
        <v>0.95285958210846866</v>
      </c>
      <c r="J14" s="17">
        <f t="shared" si="1"/>
        <v>95.285958210846871</v>
      </c>
      <c r="K14" s="17">
        <v>84.015555555555551</v>
      </c>
      <c r="L14" s="17">
        <v>0</v>
      </c>
      <c r="M14" s="17">
        <v>0</v>
      </c>
      <c r="N14" s="17">
        <f t="shared" si="2"/>
        <v>84.015555555555551</v>
      </c>
      <c r="O14" s="17">
        <v>0.89489670853151859</v>
      </c>
      <c r="P14" s="17">
        <f t="shared" si="3"/>
        <v>89.489670853151864</v>
      </c>
      <c r="Q14" s="17">
        <v>100</v>
      </c>
      <c r="R14" s="17">
        <v>0.5</v>
      </c>
      <c r="S14" s="17">
        <v>0</v>
      </c>
      <c r="T14" s="17">
        <f t="shared" si="4"/>
        <v>100.5</v>
      </c>
      <c r="U14" s="17">
        <v>0.96019108249675433</v>
      </c>
      <c r="V14" s="17">
        <f t="shared" si="5"/>
        <v>96.01910824967544</v>
      </c>
      <c r="W14" s="27">
        <f t="shared" si="6"/>
        <v>91.301872064343229</v>
      </c>
      <c r="X14" s="15">
        <v>12</v>
      </c>
    </row>
    <row r="15" spans="1:24" s="1" customFormat="1" ht="15">
      <c r="A15" s="50">
        <v>13</v>
      </c>
      <c r="B15" s="13">
        <v>2020215384</v>
      </c>
      <c r="C15" s="13" t="s">
        <v>123</v>
      </c>
      <c r="D15" s="13" t="s">
        <v>111</v>
      </c>
      <c r="E15" s="17">
        <v>98.345999999999989</v>
      </c>
      <c r="F15" s="32">
        <v>4.5</v>
      </c>
      <c r="G15" s="17">
        <v>0</v>
      </c>
      <c r="H15" s="17">
        <f t="shared" si="0"/>
        <v>102.84599999999999</v>
      </c>
      <c r="I15" s="17">
        <v>0.90519107887834671</v>
      </c>
      <c r="J15" s="17">
        <f t="shared" si="1"/>
        <v>90.519107887834664</v>
      </c>
      <c r="K15" s="17">
        <v>84.945555555555558</v>
      </c>
      <c r="L15" s="17">
        <v>0</v>
      </c>
      <c r="M15" s="17">
        <v>0</v>
      </c>
      <c r="N15" s="17">
        <f t="shared" si="2"/>
        <v>84.945555555555558</v>
      </c>
      <c r="O15" s="17">
        <v>0.90480265908354451</v>
      </c>
      <c r="P15" s="17">
        <f t="shared" si="3"/>
        <v>90.480265908354454</v>
      </c>
      <c r="Q15" s="17">
        <v>100</v>
      </c>
      <c r="R15" s="17">
        <v>0.5</v>
      </c>
      <c r="S15" s="17">
        <v>0</v>
      </c>
      <c r="T15" s="17">
        <f t="shared" si="4"/>
        <v>100.5</v>
      </c>
      <c r="U15" s="17">
        <v>0.96019108249675433</v>
      </c>
      <c r="V15" s="17">
        <f t="shared" si="5"/>
        <v>96.01910824967544</v>
      </c>
      <c r="W15" s="27">
        <f t="shared" si="6"/>
        <v>91.041918538382589</v>
      </c>
      <c r="X15" s="15">
        <v>13</v>
      </c>
    </row>
    <row r="16" spans="1:24" s="1" customFormat="1">
      <c r="A16" s="50">
        <v>14</v>
      </c>
      <c r="B16" s="13">
        <v>2020215385</v>
      </c>
      <c r="C16" s="13" t="s">
        <v>124</v>
      </c>
      <c r="D16" s="13" t="s">
        <v>111</v>
      </c>
      <c r="E16" s="17">
        <v>98.317999999999998</v>
      </c>
      <c r="F16" s="17">
        <v>0</v>
      </c>
      <c r="G16" s="17">
        <v>0</v>
      </c>
      <c r="H16" s="17">
        <f t="shared" si="0"/>
        <v>98.317999999999998</v>
      </c>
      <c r="I16" s="17">
        <v>0.86533823865936732</v>
      </c>
      <c r="J16" s="17">
        <f t="shared" si="1"/>
        <v>86.533823865936739</v>
      </c>
      <c r="K16" s="17">
        <v>82.59375</v>
      </c>
      <c r="L16" s="17">
        <v>0</v>
      </c>
      <c r="M16" s="17">
        <v>0</v>
      </c>
      <c r="N16" s="17">
        <f t="shared" si="2"/>
        <v>82.59375</v>
      </c>
      <c r="O16" s="17">
        <v>0.87975226172729404</v>
      </c>
      <c r="P16" s="17">
        <f t="shared" si="3"/>
        <v>87.975226172729407</v>
      </c>
      <c r="Q16" s="17">
        <v>100</v>
      </c>
      <c r="R16" s="17">
        <v>0.5</v>
      </c>
      <c r="S16" s="17">
        <v>0</v>
      </c>
      <c r="T16" s="17">
        <f t="shared" si="4"/>
        <v>100.5</v>
      </c>
      <c r="U16" s="17">
        <v>0.96019108249675433</v>
      </c>
      <c r="V16" s="17">
        <f t="shared" si="5"/>
        <v>96.01910824967544</v>
      </c>
      <c r="W16" s="27">
        <f t="shared" si="6"/>
        <v>88.491333919065482</v>
      </c>
      <c r="X16" s="15">
        <v>14</v>
      </c>
    </row>
    <row r="17" spans="1:24" s="1" customFormat="1">
      <c r="A17" s="50">
        <v>15</v>
      </c>
      <c r="B17" s="13">
        <v>2020215381</v>
      </c>
      <c r="C17" s="13" t="s">
        <v>125</v>
      </c>
      <c r="D17" s="13" t="s">
        <v>111</v>
      </c>
      <c r="E17" s="17">
        <v>98.121999999999986</v>
      </c>
      <c r="F17" s="17">
        <v>0</v>
      </c>
      <c r="G17" s="17">
        <v>0</v>
      </c>
      <c r="H17" s="17">
        <f t="shared" si="0"/>
        <v>98.121999999999986</v>
      </c>
      <c r="I17" s="17">
        <v>0.86361315988663756</v>
      </c>
      <c r="J17" s="17">
        <f t="shared" si="1"/>
        <v>86.361315988663762</v>
      </c>
      <c r="K17" s="17">
        <v>81.234999999999999</v>
      </c>
      <c r="L17" s="17">
        <v>0</v>
      </c>
      <c r="M17" s="17">
        <v>0</v>
      </c>
      <c r="N17" s="17">
        <f t="shared" si="2"/>
        <v>81.234999999999999</v>
      </c>
      <c r="O17" s="17">
        <v>0.86527945493958958</v>
      </c>
      <c r="P17" s="17">
        <f t="shared" si="3"/>
        <v>86.527945493958953</v>
      </c>
      <c r="Q17" s="17">
        <v>100</v>
      </c>
      <c r="R17" s="17">
        <v>0</v>
      </c>
      <c r="S17" s="17">
        <v>0</v>
      </c>
      <c r="T17" s="17">
        <f t="shared" si="4"/>
        <v>100</v>
      </c>
      <c r="U17" s="17">
        <v>0.95541401243458146</v>
      </c>
      <c r="V17" s="17">
        <f t="shared" si="5"/>
        <v>95.541401243458139</v>
      </c>
      <c r="W17" s="27">
        <f t="shared" si="6"/>
        <v>87.395965167849823</v>
      </c>
      <c r="X17" s="15">
        <v>15</v>
      </c>
    </row>
    <row r="18" spans="1:24" s="1" customFormat="1">
      <c r="A18" s="50">
        <v>16</v>
      </c>
      <c r="B18" s="13">
        <v>2020215387</v>
      </c>
      <c r="C18" s="13" t="s">
        <v>126</v>
      </c>
      <c r="D18" s="13" t="s">
        <v>111</v>
      </c>
      <c r="E18" s="17">
        <v>98.303999999999988</v>
      </c>
      <c r="F18" s="17">
        <v>0</v>
      </c>
      <c r="G18" s="17">
        <v>0</v>
      </c>
      <c r="H18" s="17">
        <f t="shared" si="0"/>
        <v>98.303999999999988</v>
      </c>
      <c r="I18" s="17">
        <v>0.86521501874702944</v>
      </c>
      <c r="J18" s="17">
        <f t="shared" si="1"/>
        <v>86.521501874702949</v>
      </c>
      <c r="K18" s="17">
        <v>80.099444444444444</v>
      </c>
      <c r="L18" s="17">
        <v>0</v>
      </c>
      <c r="M18" s="17">
        <v>0</v>
      </c>
      <c r="N18" s="17">
        <f t="shared" si="2"/>
        <v>80.099444444444444</v>
      </c>
      <c r="O18" s="17">
        <v>0.85318401710903957</v>
      </c>
      <c r="P18" s="17">
        <f t="shared" si="3"/>
        <v>85.318401710903956</v>
      </c>
      <c r="Q18" s="17">
        <v>100</v>
      </c>
      <c r="R18" s="17">
        <v>0</v>
      </c>
      <c r="S18" s="17">
        <v>0</v>
      </c>
      <c r="T18" s="17">
        <f t="shared" si="4"/>
        <v>100</v>
      </c>
      <c r="U18" s="17">
        <v>0.95541401243458146</v>
      </c>
      <c r="V18" s="17">
        <f t="shared" si="5"/>
        <v>95.541401243458139</v>
      </c>
      <c r="W18" s="27">
        <f t="shared" si="6"/>
        <v>86.581321696919161</v>
      </c>
      <c r="X18" s="15">
        <v>16</v>
      </c>
    </row>
    <row r="19" spans="1:24" s="1" customFormat="1">
      <c r="A19" s="50">
        <v>17</v>
      </c>
      <c r="B19" s="13">
        <v>2020215382</v>
      </c>
      <c r="C19" s="13" t="s">
        <v>127</v>
      </c>
      <c r="D19" s="13" t="s">
        <v>111</v>
      </c>
      <c r="E19" s="17">
        <v>98.303999999999988</v>
      </c>
      <c r="F19" s="17">
        <v>0</v>
      </c>
      <c r="G19" s="17">
        <v>0</v>
      </c>
      <c r="H19" s="17">
        <f t="shared" si="0"/>
        <v>98.303999999999988</v>
      </c>
      <c r="I19" s="17">
        <v>0.86521501874702944</v>
      </c>
      <c r="J19" s="17">
        <f t="shared" si="1"/>
        <v>86.521501874702949</v>
      </c>
      <c r="K19" s="17">
        <v>78.843333333333334</v>
      </c>
      <c r="L19" s="17">
        <v>0</v>
      </c>
      <c r="M19" s="17">
        <v>0</v>
      </c>
      <c r="N19" s="17">
        <f t="shared" si="2"/>
        <v>78.843333333333334</v>
      </c>
      <c r="O19" s="17">
        <v>0.8398044745773009</v>
      </c>
      <c r="P19" s="17">
        <f t="shared" si="3"/>
        <v>83.980447457730094</v>
      </c>
      <c r="Q19" s="17">
        <v>100</v>
      </c>
      <c r="R19" s="17">
        <v>0</v>
      </c>
      <c r="S19" s="17">
        <v>0</v>
      </c>
      <c r="T19" s="17">
        <f t="shared" si="4"/>
        <v>100</v>
      </c>
      <c r="U19" s="17">
        <v>0.95541401243458146</v>
      </c>
      <c r="V19" s="17">
        <f t="shared" si="5"/>
        <v>95.541401243458139</v>
      </c>
      <c r="W19" s="27">
        <f t="shared" si="6"/>
        <v>85.644753719697462</v>
      </c>
      <c r="X19" s="15">
        <v>17</v>
      </c>
    </row>
  </sheetData>
  <autoFilter ref="A2:X2" xr:uid="{C6A71B3A-3460-4C71-8187-3DC35AF99243}">
    <sortState xmlns:xlrd2="http://schemas.microsoft.com/office/spreadsheetml/2017/richdata2" ref="A4:X19">
      <sortCondition descending="1" ref="W2"/>
    </sortState>
  </autoFilter>
  <mergeCells count="9">
    <mergeCell ref="W1:W2"/>
    <mergeCell ref="X1:X2"/>
    <mergeCell ref="A1:A2"/>
    <mergeCell ref="B1:B2"/>
    <mergeCell ref="C1:C2"/>
    <mergeCell ref="D1:D2"/>
    <mergeCell ref="E1:J1"/>
    <mergeCell ref="K1:P1"/>
    <mergeCell ref="Q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计数统计表</vt:lpstr>
      <vt:lpstr>工艺学硕</vt:lpstr>
      <vt:lpstr>工艺专硕</vt:lpstr>
      <vt:lpstr>催化学硕</vt:lpstr>
      <vt:lpstr>催化专硕</vt:lpstr>
      <vt:lpstr>工程学硕</vt:lpstr>
      <vt:lpstr>工程专硕</vt:lpstr>
      <vt:lpstr>环工学硕</vt:lpstr>
      <vt:lpstr>环工专硕</vt:lpstr>
      <vt:lpstr>环科学硕</vt:lpstr>
      <vt:lpstr>国际班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2021-09-13T04:20:38Z</dcterms:modified>
</cp:coreProperties>
</file>