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210" windowHeight="7245" firstSheet="3" activeTab="9"/>
  </bookViews>
  <sheets>
    <sheet name="工艺系学术" sheetId="1" r:id="rId1"/>
    <sheet name="工艺系专硕" sheetId="2" r:id="rId2"/>
    <sheet name="工程系学术" sheetId="3" r:id="rId3"/>
    <sheet name="工程系专硕" sheetId="4" r:id="rId4"/>
    <sheet name="催化系学术" sheetId="8" r:id="rId5"/>
    <sheet name="催化系专硕" sheetId="7" r:id="rId6"/>
    <sheet name="环境系学术" sheetId="9" r:id="rId7"/>
    <sheet name="环境系专硕" sheetId="10" r:id="rId8"/>
    <sheet name="过程装备系学术" sheetId="5" r:id="rId9"/>
    <sheet name="过程装备系专硕" sheetId="6" r:id="rId10"/>
  </sheets>
  <calcPr calcId="145621"/>
</workbook>
</file>

<file path=xl/calcChain.xml><?xml version="1.0" encoding="utf-8"?>
<calcChain xmlns="http://schemas.openxmlformats.org/spreadsheetml/2006/main">
  <c r="G37" i="2" l="1"/>
  <c r="I37" i="2" s="1"/>
  <c r="G36" i="2"/>
  <c r="I36" i="2" s="1"/>
  <c r="G35" i="2"/>
  <c r="I35" i="2" s="1"/>
  <c r="G34" i="2"/>
  <c r="I34" i="2" s="1"/>
  <c r="G33" i="2"/>
  <c r="I33" i="2" s="1"/>
  <c r="G32" i="2"/>
  <c r="I32" i="2" s="1"/>
  <c r="G31" i="2"/>
  <c r="I31" i="2" s="1"/>
  <c r="G30" i="2"/>
  <c r="I30" i="2" s="1"/>
  <c r="G29" i="2"/>
  <c r="I29" i="2" s="1"/>
  <c r="G28" i="2"/>
  <c r="I28" i="2" s="1"/>
  <c r="G27" i="2"/>
  <c r="I27" i="2" s="1"/>
  <c r="G26" i="2"/>
  <c r="I26" i="2" s="1"/>
  <c r="G25" i="2"/>
  <c r="I25" i="2" s="1"/>
  <c r="G24" i="2"/>
  <c r="I24" i="2" s="1"/>
  <c r="G23" i="2"/>
  <c r="I23" i="2" s="1"/>
  <c r="I22" i="2"/>
  <c r="G22" i="2"/>
  <c r="G21" i="2"/>
  <c r="I21" i="2" s="1"/>
  <c r="G20" i="2"/>
  <c r="I20" i="2" s="1"/>
  <c r="G19" i="2"/>
  <c r="I19" i="2" s="1"/>
  <c r="G18" i="2"/>
  <c r="I18" i="2" s="1"/>
  <c r="G17" i="2"/>
  <c r="I17" i="2" s="1"/>
  <c r="G16" i="2"/>
  <c r="I16" i="2" s="1"/>
  <c r="G15" i="2"/>
  <c r="I15" i="2" s="1"/>
  <c r="G14" i="2"/>
  <c r="I14" i="2" s="1"/>
  <c r="G13" i="2"/>
  <c r="I13" i="2" s="1"/>
  <c r="G12" i="2"/>
  <c r="I12" i="2" s="1"/>
  <c r="G11" i="2"/>
  <c r="I11" i="2" s="1"/>
  <c r="G10" i="2"/>
  <c r="I10" i="2" s="1"/>
  <c r="G9" i="2"/>
  <c r="I9" i="2" s="1"/>
  <c r="I8" i="2"/>
  <c r="I7" i="2"/>
  <c r="I6" i="2"/>
  <c r="I5" i="2"/>
  <c r="I4" i="2"/>
  <c r="G73" i="1"/>
  <c r="I73" i="1" s="1"/>
  <c r="G72" i="1"/>
  <c r="I72" i="1" s="1"/>
  <c r="G71" i="1"/>
  <c r="I71" i="1" s="1"/>
  <c r="G70" i="1"/>
  <c r="I70" i="1" s="1"/>
  <c r="G69" i="1"/>
  <c r="I69" i="1" s="1"/>
  <c r="G68" i="1"/>
  <c r="I68" i="1" s="1"/>
  <c r="G67" i="1"/>
  <c r="I67" i="1" s="1"/>
  <c r="G66" i="1"/>
  <c r="I66" i="1" s="1"/>
  <c r="G65" i="1"/>
  <c r="I65" i="1" s="1"/>
  <c r="G64" i="1"/>
  <c r="I64" i="1" s="1"/>
  <c r="G63" i="1"/>
  <c r="I63" i="1" s="1"/>
  <c r="G62" i="1"/>
  <c r="I62" i="1" s="1"/>
  <c r="G61" i="1"/>
  <c r="I61" i="1" s="1"/>
  <c r="G60" i="1"/>
  <c r="I60" i="1" s="1"/>
  <c r="G59" i="1"/>
  <c r="I59" i="1" s="1"/>
  <c r="I58" i="1"/>
  <c r="G58" i="1"/>
  <c r="G57" i="1"/>
  <c r="I57" i="1" s="1"/>
  <c r="G56" i="1"/>
  <c r="I56" i="1" s="1"/>
  <c r="G55" i="1"/>
  <c r="I55" i="1" s="1"/>
  <c r="G54" i="1"/>
  <c r="I54" i="1" s="1"/>
  <c r="G53" i="1"/>
  <c r="I53" i="1" s="1"/>
  <c r="G52" i="1"/>
  <c r="I52" i="1" s="1"/>
  <c r="G51" i="1"/>
  <c r="I51" i="1" s="1"/>
  <c r="G50" i="1"/>
  <c r="I50" i="1" s="1"/>
  <c r="G49" i="1"/>
  <c r="I49" i="1" s="1"/>
  <c r="G48" i="1"/>
  <c r="I48" i="1" s="1"/>
  <c r="G47" i="1"/>
  <c r="I47" i="1" s="1"/>
  <c r="G46" i="1"/>
  <c r="I46" i="1" s="1"/>
  <c r="G45" i="1"/>
  <c r="I45" i="1" s="1"/>
  <c r="G44" i="1"/>
  <c r="I44" i="1" s="1"/>
  <c r="G43" i="1"/>
  <c r="I43" i="1" s="1"/>
  <c r="I42" i="1"/>
  <c r="G42" i="1"/>
  <c r="G41" i="1"/>
  <c r="I41" i="1" s="1"/>
  <c r="G40" i="1"/>
  <c r="I40" i="1" s="1"/>
  <c r="G39" i="1"/>
  <c r="I39" i="1" s="1"/>
  <c r="G38" i="1"/>
  <c r="I38" i="1" s="1"/>
  <c r="G37" i="1"/>
  <c r="I37" i="1" s="1"/>
  <c r="G36" i="1"/>
  <c r="I36" i="1" s="1"/>
  <c r="G35" i="1"/>
  <c r="I35" i="1" s="1"/>
  <c r="G34" i="1"/>
  <c r="I34" i="1" s="1"/>
  <c r="G33" i="1"/>
  <c r="I33" i="1" s="1"/>
  <c r="G32" i="1"/>
  <c r="I32" i="1" s="1"/>
  <c r="G31" i="1"/>
  <c r="I31" i="1" s="1"/>
  <c r="G30" i="1"/>
  <c r="I30" i="1" s="1"/>
  <c r="G29" i="1"/>
  <c r="I29" i="1" s="1"/>
  <c r="G28" i="1"/>
  <c r="I28" i="1" s="1"/>
  <c r="G27" i="1"/>
  <c r="I27" i="1" s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8" i="9" l="1"/>
  <c r="I7" i="9"/>
  <c r="I6" i="9"/>
  <c r="G21" i="6" l="1"/>
  <c r="I21" i="6" s="1"/>
  <c r="G20" i="6"/>
  <c r="I20" i="6" s="1"/>
  <c r="G19" i="6"/>
  <c r="I19" i="6" s="1"/>
  <c r="G18" i="6"/>
  <c r="I18" i="6" s="1"/>
  <c r="G17" i="6"/>
  <c r="I17" i="6" s="1"/>
  <c r="G16" i="6"/>
  <c r="I16" i="6" s="1"/>
  <c r="G15" i="6"/>
  <c r="I15" i="6" s="1"/>
  <c r="I14" i="6"/>
  <c r="G14" i="6"/>
  <c r="G13" i="6"/>
  <c r="I13" i="6" s="1"/>
  <c r="G12" i="6"/>
  <c r="I12" i="6" s="1"/>
  <c r="G11" i="6"/>
  <c r="I11" i="6" s="1"/>
  <c r="G10" i="6"/>
  <c r="I10" i="6" s="1"/>
  <c r="G9" i="6"/>
  <c r="I9" i="6" s="1"/>
  <c r="I8" i="6"/>
  <c r="I7" i="6"/>
  <c r="I6" i="6"/>
  <c r="I5" i="6"/>
  <c r="I4" i="6"/>
  <c r="G33" i="5"/>
  <c r="I33" i="5" s="1"/>
  <c r="G32" i="5"/>
  <c r="I32" i="5" s="1"/>
  <c r="G31" i="5"/>
  <c r="I31" i="5" s="1"/>
  <c r="G30" i="5"/>
  <c r="I30" i="5" s="1"/>
  <c r="G29" i="5"/>
  <c r="I29" i="5" s="1"/>
  <c r="G28" i="5"/>
  <c r="I28" i="5" s="1"/>
  <c r="G27" i="5"/>
  <c r="I27" i="5" s="1"/>
  <c r="I26" i="5"/>
  <c r="G26" i="5"/>
  <c r="G25" i="5"/>
  <c r="I25" i="5" s="1"/>
  <c r="G24" i="5"/>
  <c r="I24" i="5" s="1"/>
  <c r="G23" i="5"/>
  <c r="I23" i="5" s="1"/>
  <c r="G22" i="5"/>
  <c r="I22" i="5" s="1"/>
  <c r="G21" i="5"/>
  <c r="I21" i="5" s="1"/>
  <c r="G20" i="5"/>
  <c r="I20" i="5" s="1"/>
  <c r="G19" i="5"/>
  <c r="I19" i="5" s="1"/>
  <c r="I18" i="5"/>
  <c r="I17" i="5"/>
  <c r="I16" i="5"/>
  <c r="I15" i="5"/>
  <c r="I14" i="5"/>
  <c r="I13" i="5"/>
  <c r="I12" i="5"/>
  <c r="I11" i="5"/>
  <c r="I10" i="5"/>
  <c r="I9" i="5"/>
  <c r="G16" i="10" l="1"/>
  <c r="I16" i="10" s="1"/>
  <c r="G15" i="10"/>
  <c r="I15" i="10" s="1"/>
  <c r="I14" i="10"/>
  <c r="G14" i="10"/>
  <c r="G13" i="10"/>
  <c r="I13" i="10" s="1"/>
  <c r="G12" i="10"/>
  <c r="I12" i="10" s="1"/>
  <c r="G11" i="10"/>
  <c r="I11" i="10" s="1"/>
  <c r="G10" i="10"/>
  <c r="I10" i="10" s="1"/>
  <c r="G9" i="10"/>
  <c r="I9" i="10" s="1"/>
  <c r="I8" i="10"/>
  <c r="G8" i="10"/>
  <c r="G7" i="10"/>
  <c r="I7" i="10" s="1"/>
  <c r="I6" i="10"/>
  <c r="G6" i="10"/>
  <c r="G5" i="10"/>
  <c r="I5" i="10" s="1"/>
  <c r="G4" i="10"/>
  <c r="I4" i="10" s="1"/>
  <c r="G27" i="9"/>
  <c r="I27" i="9" s="1"/>
  <c r="G26" i="9"/>
  <c r="I26" i="9" s="1"/>
  <c r="G25" i="9"/>
  <c r="I25" i="9" s="1"/>
  <c r="G24" i="9"/>
  <c r="I24" i="9" s="1"/>
  <c r="G23" i="9"/>
  <c r="I23" i="9" s="1"/>
  <c r="G22" i="9"/>
  <c r="I22" i="9" s="1"/>
  <c r="G21" i="9"/>
  <c r="I21" i="9" s="1"/>
  <c r="G20" i="9"/>
  <c r="I20" i="9" s="1"/>
  <c r="G19" i="9"/>
  <c r="I19" i="9" s="1"/>
  <c r="G18" i="9"/>
  <c r="I18" i="9" s="1"/>
  <c r="G17" i="9"/>
  <c r="I17" i="9" s="1"/>
  <c r="G16" i="9"/>
  <c r="I16" i="9" s="1"/>
  <c r="G15" i="9"/>
  <c r="I15" i="9" s="1"/>
  <c r="G14" i="9"/>
  <c r="I14" i="9" s="1"/>
  <c r="G13" i="9"/>
  <c r="I13" i="9" s="1"/>
  <c r="G12" i="9"/>
  <c r="I12" i="9" s="1"/>
  <c r="G11" i="9"/>
  <c r="I11" i="9" s="1"/>
  <c r="G10" i="9"/>
  <c r="I10" i="9" s="1"/>
  <c r="G9" i="9"/>
  <c r="I9" i="9" s="1"/>
  <c r="G33" i="4" l="1"/>
  <c r="I33" i="4" s="1"/>
  <c r="G32" i="4"/>
  <c r="I32" i="4" s="1"/>
  <c r="G31" i="4"/>
  <c r="I31" i="4" s="1"/>
  <c r="G30" i="4"/>
  <c r="I30" i="4" s="1"/>
  <c r="G29" i="4"/>
  <c r="I29" i="4" s="1"/>
  <c r="G28" i="4"/>
  <c r="I28" i="4" s="1"/>
  <c r="G27" i="4"/>
  <c r="I27" i="4" s="1"/>
  <c r="G26" i="4"/>
  <c r="I26" i="4" s="1"/>
  <c r="G25" i="4"/>
  <c r="I25" i="4" s="1"/>
  <c r="G24" i="4"/>
  <c r="I24" i="4" s="1"/>
  <c r="G23" i="4"/>
  <c r="I23" i="4" s="1"/>
  <c r="G22" i="4"/>
  <c r="I22" i="4" s="1"/>
  <c r="G21" i="4"/>
  <c r="I21" i="4" s="1"/>
  <c r="G20" i="4"/>
  <c r="I20" i="4" s="1"/>
  <c r="G19" i="4"/>
  <c r="I19" i="4" s="1"/>
  <c r="G18" i="4"/>
  <c r="I18" i="4" s="1"/>
  <c r="G17" i="4"/>
  <c r="I17" i="4" s="1"/>
  <c r="G16" i="4"/>
  <c r="I16" i="4" s="1"/>
  <c r="G15" i="4"/>
  <c r="I15" i="4" s="1"/>
  <c r="G14" i="4"/>
  <c r="I14" i="4" s="1"/>
  <c r="G13" i="4"/>
  <c r="I13" i="4" s="1"/>
  <c r="G12" i="4"/>
  <c r="I12" i="4" s="1"/>
  <c r="G11" i="4"/>
  <c r="I11" i="4" s="1"/>
  <c r="G10" i="4"/>
  <c r="I10" i="4" s="1"/>
  <c r="G9" i="4"/>
  <c r="I9" i="4" s="1"/>
  <c r="G8" i="4"/>
  <c r="I8" i="4" s="1"/>
  <c r="G7" i="4"/>
  <c r="I7" i="4" s="1"/>
  <c r="G6" i="4"/>
  <c r="I6" i="4" s="1"/>
  <c r="G5" i="4"/>
  <c r="I5" i="4" s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G4" i="4"/>
  <c r="I4" i="4" s="1"/>
  <c r="G44" i="3"/>
  <c r="I44" i="3" s="1"/>
  <c r="G43" i="3"/>
  <c r="I43" i="3" s="1"/>
  <c r="G42" i="3"/>
  <c r="I42" i="3" s="1"/>
  <c r="G41" i="3"/>
  <c r="I41" i="3" s="1"/>
  <c r="I40" i="3"/>
  <c r="G40" i="3"/>
  <c r="G39" i="3"/>
  <c r="I39" i="3" s="1"/>
  <c r="G38" i="3"/>
  <c r="I38" i="3" s="1"/>
  <c r="G37" i="3"/>
  <c r="I37" i="3" s="1"/>
  <c r="G36" i="3"/>
  <c r="I36" i="3" s="1"/>
  <c r="G35" i="3"/>
  <c r="I35" i="3" s="1"/>
  <c r="G34" i="3"/>
  <c r="I34" i="3" s="1"/>
  <c r="G33" i="3"/>
  <c r="I33" i="3" s="1"/>
  <c r="G32" i="3"/>
  <c r="I32" i="3" s="1"/>
  <c r="G31" i="3"/>
  <c r="I31" i="3" s="1"/>
  <c r="G30" i="3"/>
  <c r="I30" i="3" s="1"/>
  <c r="G29" i="3"/>
  <c r="I29" i="3" s="1"/>
  <c r="G28" i="3"/>
  <c r="I28" i="3" s="1"/>
  <c r="G27" i="3"/>
  <c r="I27" i="3" s="1"/>
  <c r="G26" i="3"/>
  <c r="I26" i="3" s="1"/>
  <c r="G25" i="3"/>
  <c r="I25" i="3" s="1"/>
  <c r="G24" i="3"/>
  <c r="I24" i="3" s="1"/>
  <c r="G23" i="3"/>
  <c r="I23" i="3" s="1"/>
  <c r="G22" i="3"/>
  <c r="I22" i="3" s="1"/>
  <c r="G21" i="3"/>
  <c r="I21" i="3" s="1"/>
  <c r="G20" i="3"/>
  <c r="I20" i="3" s="1"/>
  <c r="G19" i="3"/>
  <c r="I19" i="3" s="1"/>
  <c r="G18" i="3"/>
  <c r="I18" i="3" s="1"/>
  <c r="G17" i="3"/>
  <c r="I17" i="3" s="1"/>
  <c r="G16" i="3"/>
  <c r="I16" i="3" s="1"/>
  <c r="G15" i="3"/>
  <c r="I15" i="3" s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</calcChain>
</file>

<file path=xl/sharedStrings.xml><?xml version="1.0" encoding="utf-8"?>
<sst xmlns="http://schemas.openxmlformats.org/spreadsheetml/2006/main" count="1744" uniqueCount="714">
  <si>
    <t>序号</t>
  </si>
  <si>
    <t>考生编号</t>
  </si>
  <si>
    <t>姓名</t>
  </si>
  <si>
    <t>笔试专业成绩</t>
    <phoneticPr fontId="4" type="noConversion"/>
  </si>
  <si>
    <t>面试专业成绩</t>
  </si>
  <si>
    <t>面试英语成绩</t>
  </si>
  <si>
    <t>复试成绩</t>
  </si>
  <si>
    <t>初试成绩</t>
  </si>
  <si>
    <t>总成绩</t>
  </si>
  <si>
    <t xml:space="preserve">   是否拟录取</t>
    <phoneticPr fontId="4" type="noConversion"/>
  </si>
  <si>
    <t>114149121162124</t>
  </si>
  <si>
    <t>魏俊</t>
  </si>
  <si>
    <t>是</t>
    <phoneticPr fontId="4" type="noConversion"/>
  </si>
  <si>
    <t>114149161143826</t>
  </si>
  <si>
    <t>梁瑀晨</t>
  </si>
  <si>
    <t>114149137022656</t>
  </si>
  <si>
    <t>李同辉</t>
  </si>
  <si>
    <t>114149113021494</t>
  </si>
  <si>
    <t>史艳美</t>
  </si>
  <si>
    <t>114149137062844</t>
  </si>
  <si>
    <t>张平华</t>
  </si>
  <si>
    <t>114149122072186</t>
  </si>
  <si>
    <t>李子为</t>
  </si>
  <si>
    <t>114149113031562</t>
  </si>
  <si>
    <t>李正轩</t>
  </si>
  <si>
    <t>114149137032772</t>
  </si>
  <si>
    <t>许顺年</t>
  </si>
  <si>
    <t>114149112051449</t>
  </si>
  <si>
    <t>魏晨浩</t>
  </si>
  <si>
    <t>114149141113110</t>
  </si>
  <si>
    <t>王奥诚</t>
  </si>
  <si>
    <t>114149137022659</t>
  </si>
  <si>
    <t>宋亦冬</t>
  </si>
  <si>
    <t>114149111641011</t>
  </si>
  <si>
    <t>赵洋</t>
  </si>
  <si>
    <t>114149112051448</t>
  </si>
  <si>
    <t>刘雅欣</t>
  </si>
  <si>
    <t>114149111640765</t>
  </si>
  <si>
    <t>成艳</t>
  </si>
  <si>
    <t>114149137132968</t>
  </si>
  <si>
    <t>董美君</t>
  </si>
  <si>
    <t>114149136012532</t>
  </si>
  <si>
    <t>吴明珍</t>
  </si>
  <si>
    <t>114149134062496</t>
  </si>
  <si>
    <t>徐荧敏</t>
  </si>
  <si>
    <t>114149137022657</t>
  </si>
  <si>
    <t>罗梦杰</t>
  </si>
  <si>
    <t>114149111640985</t>
  </si>
  <si>
    <t>王一帆</t>
  </si>
  <si>
    <t>114149137072879</t>
  </si>
  <si>
    <t>王朋</t>
  </si>
  <si>
    <t>114149134062492</t>
  </si>
  <si>
    <t>李硕凡</t>
  </si>
  <si>
    <t>114149111640683</t>
  </si>
  <si>
    <t>秦晨</t>
  </si>
  <si>
    <t>114149111641082</t>
  </si>
  <si>
    <t>孙思远</t>
  </si>
  <si>
    <t>114149121202142</t>
  </si>
  <si>
    <t>李瞳</t>
  </si>
  <si>
    <t>114149115011955</t>
  </si>
  <si>
    <t>闫璐</t>
  </si>
  <si>
    <t>114149141533217</t>
  </si>
  <si>
    <t>李博凤</t>
  </si>
  <si>
    <t>114149121102044</t>
  </si>
  <si>
    <t>张辉</t>
  </si>
  <si>
    <t>114149121192138</t>
  </si>
  <si>
    <t>李佳奇</t>
  </si>
  <si>
    <t>114149123222377</t>
  </si>
  <si>
    <t>陈传收</t>
  </si>
  <si>
    <t>114149137082904</t>
  </si>
  <si>
    <t>侯昆</t>
  </si>
  <si>
    <t>114149111640795</t>
  </si>
  <si>
    <t>闫金鹏</t>
  </si>
  <si>
    <t>114149113021497</t>
  </si>
  <si>
    <t>张红娟</t>
  </si>
  <si>
    <t>114149111641160</t>
  </si>
  <si>
    <t>要馨惠</t>
  </si>
  <si>
    <t>114149111641088</t>
  </si>
  <si>
    <t>王武芹</t>
  </si>
  <si>
    <t>114149113151762</t>
  </si>
  <si>
    <t>邢梦可</t>
  </si>
  <si>
    <t>114149161033710</t>
  </si>
  <si>
    <t>高海洋</t>
  </si>
  <si>
    <t>114149121102042</t>
  </si>
  <si>
    <t>于磊</t>
  </si>
  <si>
    <t>114149141333181</t>
  </si>
  <si>
    <t>李晗</t>
  </si>
  <si>
    <t>114149141223152</t>
  </si>
  <si>
    <t>马忠臣</t>
  </si>
  <si>
    <t>114149133022457</t>
  </si>
  <si>
    <t>李聪聪</t>
  </si>
  <si>
    <t>114149122072184</t>
  </si>
  <si>
    <t>纪捷</t>
  </si>
  <si>
    <t>114149137132969</t>
  </si>
  <si>
    <t>王永春</t>
  </si>
  <si>
    <t>114149113151764</t>
  </si>
  <si>
    <t>曾祥杰</t>
  </si>
  <si>
    <t>否</t>
    <phoneticPr fontId="4" type="noConversion"/>
  </si>
  <si>
    <t>114149113031564</t>
  </si>
  <si>
    <t>商晨曦</t>
  </si>
  <si>
    <t>114149111640931</t>
  </si>
  <si>
    <t>高思强</t>
  </si>
  <si>
    <t>114149113101678</t>
  </si>
  <si>
    <t>杨泽华</t>
  </si>
  <si>
    <t>114149114221946</t>
  </si>
  <si>
    <t>王宇飞</t>
  </si>
  <si>
    <t>录取专业</t>
  </si>
  <si>
    <t>114149132172435</t>
  </si>
  <si>
    <t>李正宇</t>
  </si>
  <si>
    <t>401</t>
  </si>
  <si>
    <t>114149113031568</t>
  </si>
  <si>
    <t>郭侃</t>
  </si>
  <si>
    <t>363</t>
  </si>
  <si>
    <t>114149137022676</t>
  </si>
  <si>
    <t>苏凯宁</t>
  </si>
  <si>
    <t>383</t>
  </si>
  <si>
    <t>114149113021504</t>
  </si>
  <si>
    <t>李晓龙</t>
  </si>
  <si>
    <t>355</t>
  </si>
  <si>
    <t>114149113151770</t>
  </si>
  <si>
    <t>栾明月</t>
  </si>
  <si>
    <t>357</t>
  </si>
  <si>
    <t>114149141223154</t>
  </si>
  <si>
    <t>孔一丹</t>
  </si>
  <si>
    <t>356</t>
  </si>
  <si>
    <t>114149113171804</t>
  </si>
  <si>
    <t>孙宁</t>
  </si>
  <si>
    <t>333</t>
  </si>
  <si>
    <t>114149137012549</t>
  </si>
  <si>
    <t>傅莉荣</t>
  </si>
  <si>
    <t>114149141083095</t>
  </si>
  <si>
    <t>林正令</t>
  </si>
  <si>
    <t>385</t>
  </si>
  <si>
    <t>114149145083411</t>
  </si>
  <si>
    <t>易天立</t>
  </si>
  <si>
    <t>335</t>
  </si>
  <si>
    <t>114149113171805</t>
  </si>
  <si>
    <t>王钢</t>
  </si>
  <si>
    <t>339</t>
  </si>
  <si>
    <t>114149137022674</t>
  </si>
  <si>
    <t>刘子成</t>
  </si>
  <si>
    <t>319</t>
  </si>
  <si>
    <t>114149137032776</t>
  </si>
  <si>
    <t>徐文元</t>
  </si>
  <si>
    <t>314</t>
  </si>
  <si>
    <t>114149137032778</t>
  </si>
  <si>
    <t>俎文波</t>
  </si>
  <si>
    <t>327</t>
  </si>
  <si>
    <t>114149137062846</t>
  </si>
  <si>
    <t>宋传洋</t>
  </si>
  <si>
    <t>334</t>
  </si>
  <si>
    <t>114149137032777</t>
  </si>
  <si>
    <t>薛林勇</t>
  </si>
  <si>
    <t>368</t>
  </si>
  <si>
    <t>114149137022675</t>
  </si>
  <si>
    <t>聂达宗</t>
  </si>
  <si>
    <t>359</t>
  </si>
  <si>
    <t>114149121102055</t>
  </si>
  <si>
    <t>黄琛</t>
  </si>
  <si>
    <t>285</t>
  </si>
  <si>
    <t>114149134012472</t>
  </si>
  <si>
    <t>赵芳钰</t>
  </si>
  <si>
    <t>348</t>
  </si>
  <si>
    <t>114149113021506</t>
  </si>
  <si>
    <t>徐世梅</t>
  </si>
  <si>
    <t>312</t>
  </si>
  <si>
    <t>114149137022678</t>
  </si>
  <si>
    <t>张翠娇</t>
  </si>
  <si>
    <t>303</t>
  </si>
  <si>
    <t>114149137022679</t>
  </si>
  <si>
    <t>张福灿</t>
  </si>
  <si>
    <t>307</t>
  </si>
  <si>
    <t>114149113021508</t>
  </si>
  <si>
    <t>杨子盼</t>
  </si>
  <si>
    <t>114149113141747</t>
  </si>
  <si>
    <t>孙冬</t>
  </si>
  <si>
    <t>298</t>
  </si>
  <si>
    <t>114149111641259</t>
  </si>
  <si>
    <t>李益衡</t>
  </si>
  <si>
    <t>114149121162126</t>
  </si>
  <si>
    <t>王璇</t>
  </si>
  <si>
    <t>309</t>
  </si>
  <si>
    <t>114149141133117</t>
  </si>
  <si>
    <t>张硕硕</t>
  </si>
  <si>
    <t>114149121102059</t>
  </si>
  <si>
    <t>莫宏伟</t>
  </si>
  <si>
    <t>325</t>
  </si>
  <si>
    <t>114149113171807</t>
  </si>
  <si>
    <t>杨树昭</t>
  </si>
  <si>
    <t>297</t>
  </si>
  <si>
    <t>备注</t>
    <phoneticPr fontId="4" type="noConversion"/>
  </si>
  <si>
    <t>114149111640897</t>
  </si>
  <si>
    <t>程真</t>
  </si>
  <si>
    <t>114149113171795</t>
  </si>
  <si>
    <t>蔡品希</t>
  </si>
  <si>
    <t>114149111641157</t>
  </si>
  <si>
    <t>曾辉</t>
  </si>
  <si>
    <t>114149111640740</t>
  </si>
  <si>
    <t>陈弘男</t>
  </si>
  <si>
    <t>114149113141741</t>
  </si>
  <si>
    <t>崔峻巍</t>
  </si>
  <si>
    <t>114149114071873</t>
  </si>
  <si>
    <t>董滢滢</t>
  </si>
  <si>
    <t>114149111640887</t>
  </si>
  <si>
    <t>龚雅妮</t>
  </si>
  <si>
    <t>114149113121722</t>
  </si>
  <si>
    <t>韩月明</t>
  </si>
  <si>
    <t>114149113151760</t>
  </si>
  <si>
    <t>焦丛哲</t>
  </si>
  <si>
    <t>114149137022655</t>
  </si>
  <si>
    <t>孔德凯</t>
  </si>
  <si>
    <t>114149111640947</t>
  </si>
  <si>
    <t>李永祺</t>
  </si>
  <si>
    <t>114149113031563</t>
  </si>
  <si>
    <t>刘铭</t>
  </si>
  <si>
    <t>114149121102037</t>
  </si>
  <si>
    <t>曲美橙</t>
  </si>
  <si>
    <t>114149111640967</t>
  </si>
  <si>
    <t>尚伟康</t>
  </si>
  <si>
    <t>114149113111710</t>
  </si>
  <si>
    <t>宋子寒</t>
  </si>
  <si>
    <t>301</t>
  </si>
  <si>
    <t>114149137032770</t>
  </si>
  <si>
    <t>苏志勇</t>
  </si>
  <si>
    <t>341</t>
  </si>
  <si>
    <t>114149111641373</t>
  </si>
  <si>
    <t>王炳植</t>
  </si>
  <si>
    <t>302</t>
  </si>
  <si>
    <t>114149121102039</t>
  </si>
  <si>
    <t>王明龙</t>
  </si>
  <si>
    <t>114149111640841</t>
  </si>
  <si>
    <t>魏如成</t>
  </si>
  <si>
    <t>114149111640677</t>
  </si>
  <si>
    <t>武兴红</t>
  </si>
  <si>
    <t>320</t>
  </si>
  <si>
    <t>114149114071875</t>
  </si>
  <si>
    <t>袁茜娅</t>
  </si>
  <si>
    <t>114149121102043</t>
  </si>
  <si>
    <t>张红亮</t>
  </si>
  <si>
    <t>342</t>
  </si>
  <si>
    <t>114149113151765</t>
  </si>
  <si>
    <t>张秋宁</t>
  </si>
  <si>
    <t>330</t>
  </si>
  <si>
    <t>114149113051602</t>
  </si>
  <si>
    <t>赵子毅</t>
  </si>
  <si>
    <t>114149123102289</t>
  </si>
  <si>
    <t>郑蕾</t>
  </si>
  <si>
    <t>114149142113288</t>
  </si>
  <si>
    <t>张宇</t>
  </si>
  <si>
    <t>299</t>
  </si>
  <si>
    <t>114149122072188</t>
  </si>
  <si>
    <t>曾取</t>
  </si>
  <si>
    <t>114149122072187</t>
  </si>
  <si>
    <t>孙光斌</t>
  </si>
  <si>
    <t>114149113021496</t>
  </si>
  <si>
    <t>徐丹阳</t>
  </si>
  <si>
    <t>304</t>
  </si>
  <si>
    <t>114149113171799</t>
  </si>
  <si>
    <t>张蒙蒙</t>
  </si>
  <si>
    <t>笔试专业成绩</t>
    <phoneticPr fontId="4" type="noConversion"/>
  </si>
  <si>
    <t>114149114181932</t>
  </si>
  <si>
    <t>白金虎</t>
  </si>
  <si>
    <t>化学工程</t>
  </si>
  <si>
    <t>陈广怀</t>
    <phoneticPr fontId="4" type="noConversion"/>
  </si>
  <si>
    <t>114149137062845</t>
  </si>
  <si>
    <t>窦鑫桐</t>
  </si>
  <si>
    <t>295</t>
  </si>
  <si>
    <t>114149142113289</t>
  </si>
  <si>
    <t>311</t>
  </si>
  <si>
    <t>114149137022668</t>
  </si>
  <si>
    <t>郭梦全</t>
    <phoneticPr fontId="4" type="noConversion"/>
  </si>
  <si>
    <t>114149111641187</t>
  </si>
  <si>
    <t>姜信舟</t>
  </si>
  <si>
    <t>328</t>
  </si>
  <si>
    <t>114149121102056</t>
  </si>
  <si>
    <t>蒋志成</t>
  </si>
  <si>
    <t>114149137012551</t>
  </si>
  <si>
    <t>蒋志强</t>
  </si>
  <si>
    <t>371</t>
  </si>
  <si>
    <t>114149137022671</t>
  </si>
  <si>
    <t>李玥</t>
  </si>
  <si>
    <t>326</t>
  </si>
  <si>
    <t>114149137153002</t>
  </si>
  <si>
    <t>李正凯</t>
  </si>
  <si>
    <t>刘燕</t>
    <phoneticPr fontId="4" type="noConversion"/>
  </si>
  <si>
    <t>340</t>
  </si>
  <si>
    <t>306</t>
  </si>
  <si>
    <t>114149151103523</t>
  </si>
  <si>
    <t>潘星成</t>
  </si>
  <si>
    <t>秦洪岭</t>
    <phoneticPr fontId="4" type="noConversion"/>
  </si>
  <si>
    <t>352</t>
  </si>
  <si>
    <t>唐宇</t>
    <phoneticPr fontId="4" type="noConversion"/>
  </si>
  <si>
    <t>王昊宇</t>
    <phoneticPr fontId="4" type="noConversion"/>
  </si>
  <si>
    <t>370</t>
  </si>
  <si>
    <t>王青</t>
    <phoneticPr fontId="4" type="noConversion"/>
  </si>
  <si>
    <t>358</t>
  </si>
  <si>
    <t>王舍川</t>
    <phoneticPr fontId="4" type="noConversion"/>
  </si>
  <si>
    <t>354</t>
  </si>
  <si>
    <t>318</t>
  </si>
  <si>
    <t>吴江</t>
    <phoneticPr fontId="4" type="noConversion"/>
  </si>
  <si>
    <t>114149142243342</t>
  </si>
  <si>
    <t>徐宇翔</t>
  </si>
  <si>
    <t>316</t>
  </si>
  <si>
    <t>114149113151773</t>
  </si>
  <si>
    <t>张启涵</t>
  </si>
  <si>
    <t>373</t>
  </si>
  <si>
    <t>272</t>
  </si>
  <si>
    <t>114149121102053</t>
  </si>
  <si>
    <t>储俊雨</t>
  </si>
  <si>
    <t>114149113151767</t>
  </si>
  <si>
    <t>鉴丽华</t>
  </si>
  <si>
    <t>274</t>
  </si>
  <si>
    <t>114149113171806</t>
  </si>
  <si>
    <t>287</t>
  </si>
  <si>
    <t>114149137012557</t>
  </si>
  <si>
    <t>薛义松</t>
  </si>
  <si>
    <t>294</t>
  </si>
  <si>
    <t>复试小组名称：  化工过程机械（学术型）</t>
  </si>
  <si>
    <t>笔试专业成绩</t>
  </si>
  <si>
    <t xml:space="preserve">   是否拟录取</t>
  </si>
  <si>
    <t>拟录取专业</t>
  </si>
  <si>
    <t>备注</t>
  </si>
  <si>
    <t>马红莹</t>
  </si>
  <si>
    <t>是</t>
  </si>
  <si>
    <t>化工过程机械</t>
  </si>
  <si>
    <t>预录取</t>
  </si>
  <si>
    <t>114149137022648</t>
  </si>
  <si>
    <t>管俊涛</t>
  </si>
  <si>
    <t>344</t>
  </si>
  <si>
    <t>114149111640743</t>
  </si>
  <si>
    <t>肖良策</t>
  </si>
  <si>
    <t>114149151103512</t>
  </si>
  <si>
    <t>贾豪杰</t>
  </si>
  <si>
    <t>114149161033703</t>
  </si>
  <si>
    <t>罗茜</t>
  </si>
  <si>
    <t>114149161033706</t>
  </si>
  <si>
    <t>薛凯</t>
  </si>
  <si>
    <t>114149161033697</t>
  </si>
  <si>
    <t>冯乐乐</t>
  </si>
  <si>
    <t>308</t>
  </si>
  <si>
    <t>114149161033699</t>
  </si>
  <si>
    <t>李思源</t>
  </si>
  <si>
    <t>305</t>
  </si>
  <si>
    <t>114149161033700</t>
  </si>
  <si>
    <t>李震武</t>
  </si>
  <si>
    <t>114149161033707</t>
  </si>
  <si>
    <t>祖泽辉</t>
  </si>
  <si>
    <t>114149137022652</t>
  </si>
  <si>
    <t>郑培胜</t>
  </si>
  <si>
    <t>386</t>
  </si>
  <si>
    <t>114149112031423</t>
  </si>
  <si>
    <t>李金桥</t>
  </si>
  <si>
    <t>114149123102282</t>
  </si>
  <si>
    <t>郝彦丞</t>
  </si>
  <si>
    <t>361</t>
  </si>
  <si>
    <t>114149121102021</t>
  </si>
  <si>
    <t>何克轩</t>
  </si>
  <si>
    <t>343</t>
  </si>
  <si>
    <t>114149150133418</t>
  </si>
  <si>
    <t>刘浪</t>
  </si>
  <si>
    <t>114149137022651</t>
  </si>
  <si>
    <t>彭培根</t>
  </si>
  <si>
    <t>353</t>
  </si>
  <si>
    <t>114149111640703</t>
  </si>
  <si>
    <t>郑宇钦</t>
  </si>
  <si>
    <t>114149111640745</t>
  </si>
  <si>
    <t>周子豪</t>
  </si>
  <si>
    <t>114149113071631</t>
  </si>
  <si>
    <t>王志强</t>
  </si>
  <si>
    <t>114149111640824</t>
  </si>
  <si>
    <t>才斯洋</t>
  </si>
  <si>
    <t>114149121112105</t>
  </si>
  <si>
    <t>程娇娇</t>
  </si>
  <si>
    <t>324</t>
  </si>
  <si>
    <t>114149111640786</t>
  </si>
  <si>
    <t>符思捷</t>
  </si>
  <si>
    <t>322</t>
  </si>
  <si>
    <t>114149162093905</t>
  </si>
  <si>
    <t>张惠玉</t>
  </si>
  <si>
    <t>321</t>
  </si>
  <si>
    <t>114149111640813</t>
  </si>
  <si>
    <t>张苏月</t>
  </si>
  <si>
    <t>269</t>
  </si>
  <si>
    <t>114149122052175</t>
  </si>
  <si>
    <t>崔杨</t>
  </si>
  <si>
    <t>279</t>
  </si>
  <si>
    <t>复试小组名称：  动力工程（专业型）</t>
  </si>
  <si>
    <t>是否拟录取</t>
  </si>
  <si>
    <t>工作站</t>
  </si>
  <si>
    <t>114149137022667</t>
  </si>
  <si>
    <t>朱翰文</t>
  </si>
  <si>
    <t>动力工程</t>
  </si>
  <si>
    <t>114149121102051</t>
  </si>
  <si>
    <t>351</t>
  </si>
  <si>
    <t>114149112031425</t>
  </si>
  <si>
    <t>韩春生</t>
  </si>
  <si>
    <t>114149113021501</t>
  </si>
  <si>
    <t>郭卫国</t>
  </si>
  <si>
    <t>347</t>
  </si>
  <si>
    <t>114149111641073</t>
  </si>
  <si>
    <t>李扬</t>
  </si>
  <si>
    <t>104259540006663</t>
  </si>
  <si>
    <t>徐峰</t>
  </si>
  <si>
    <t>114149151533616</t>
  </si>
  <si>
    <t>蒲浩</t>
  </si>
  <si>
    <t>106999370215997</t>
  </si>
  <si>
    <t>105339115416571</t>
  </si>
  <si>
    <t>刘智昊</t>
  </si>
  <si>
    <t>114149113021502</t>
  </si>
  <si>
    <t>李越</t>
  </si>
  <si>
    <t>苏辰</t>
  </si>
  <si>
    <t>114149111641163</t>
  </si>
  <si>
    <t>刘朋博</t>
  </si>
  <si>
    <t>114149112031426</t>
  </si>
  <si>
    <t>赵禄鹏</t>
  </si>
  <si>
    <t>114149111641071</t>
  </si>
  <si>
    <t>苏晨迪</t>
  </si>
  <si>
    <t>100089210001141</t>
  </si>
  <si>
    <t>黄壮壮</t>
  </si>
  <si>
    <t>102139020001878</t>
  </si>
  <si>
    <t>刘睿浩</t>
  </si>
  <si>
    <t>102139020002042</t>
  </si>
  <si>
    <t>张建华</t>
  </si>
  <si>
    <t>114149151493613</t>
  </si>
  <si>
    <t>唐鑫权</t>
  </si>
  <si>
    <t>考生来源（推免/预录取/统考）</t>
    <phoneticPr fontId="4" type="noConversion"/>
  </si>
  <si>
    <t>统考</t>
  </si>
  <si>
    <t>复试小组名称：  化学工艺系（专业型）</t>
    <phoneticPr fontId="4" type="noConversion"/>
  </si>
  <si>
    <t>备注</t>
    <phoneticPr fontId="4" type="noConversion"/>
  </si>
  <si>
    <t>114149113141744</t>
  </si>
  <si>
    <t>耿子硕</t>
  </si>
  <si>
    <t>364</t>
  </si>
  <si>
    <t>114149142283347</t>
  </si>
  <si>
    <t>姚颖</t>
  </si>
  <si>
    <t>114149137092930</t>
  </si>
  <si>
    <t>刘欣</t>
  </si>
  <si>
    <t>346</t>
  </si>
  <si>
    <t>114149137012555</t>
  </si>
  <si>
    <t>苏倩倩</t>
  </si>
  <si>
    <t>398</t>
  </si>
  <si>
    <t>114149137092932</t>
  </si>
  <si>
    <t>王梦雅</t>
  </si>
  <si>
    <t>291</t>
  </si>
  <si>
    <t>统考</t>
    <phoneticPr fontId="4" type="noConversion"/>
  </si>
  <si>
    <t>拟录取专业</t>
    <phoneticPr fontId="4" type="noConversion"/>
  </si>
  <si>
    <t>魏斌</t>
    <phoneticPr fontId="10" type="noConversion"/>
  </si>
  <si>
    <t>化学工程与技术</t>
    <phoneticPr fontId="4" type="noConversion"/>
  </si>
  <si>
    <t>推免</t>
    <phoneticPr fontId="4" type="noConversion"/>
  </si>
  <si>
    <t>吕明珠</t>
    <phoneticPr fontId="10" type="noConversion"/>
  </si>
  <si>
    <t>尹凯</t>
    <phoneticPr fontId="10" type="noConversion"/>
  </si>
  <si>
    <t>赵欣怡</t>
    <phoneticPr fontId="10" type="noConversion"/>
  </si>
  <si>
    <t>薛孟菡</t>
    <phoneticPr fontId="10" type="noConversion"/>
  </si>
  <si>
    <t>张静芳</t>
    <phoneticPr fontId="10" type="noConversion"/>
  </si>
  <si>
    <t>蒋涛</t>
    <phoneticPr fontId="10" type="noConversion"/>
  </si>
  <si>
    <t>范英韬</t>
    <phoneticPr fontId="10" type="noConversion"/>
  </si>
  <si>
    <t>刘萌萌</t>
    <phoneticPr fontId="10" type="noConversion"/>
  </si>
  <si>
    <t>114149161033712</t>
  </si>
  <si>
    <t>霍佳宁</t>
  </si>
  <si>
    <t>114149161033713</t>
  </si>
  <si>
    <t>贾亦静</t>
  </si>
  <si>
    <t>114149143153364</t>
  </si>
  <si>
    <t>王叶</t>
  </si>
  <si>
    <t>114149121102024</t>
  </si>
  <si>
    <t>崔家馨</t>
  </si>
  <si>
    <t>114149113151761</t>
  </si>
  <si>
    <t>揭玮玮</t>
  </si>
  <si>
    <t>332</t>
  </si>
  <si>
    <t>114149137032767</t>
  </si>
  <si>
    <t>孔涛</t>
  </si>
  <si>
    <t>114149121102032</t>
  </si>
  <si>
    <t>李孟岩</t>
  </si>
  <si>
    <t>114149164013928</t>
  </si>
  <si>
    <t>张琪</t>
  </si>
  <si>
    <t>114149161033711</t>
  </si>
  <si>
    <t>黄萌</t>
  </si>
  <si>
    <t>114149161143828</t>
  </si>
  <si>
    <t>孙衍鹍</t>
  </si>
  <si>
    <t>114149137092929</t>
  </si>
  <si>
    <t>王梅</t>
  </si>
  <si>
    <t>114149137012545</t>
  </si>
  <si>
    <t>谢青青</t>
  </si>
  <si>
    <t>329</t>
  </si>
  <si>
    <t>114149137012546</t>
  </si>
  <si>
    <t>闫星儒</t>
  </si>
  <si>
    <t>114149137022661</t>
  </si>
  <si>
    <t>殷梦凡</t>
  </si>
  <si>
    <t>复试小组名称：  化学工程系（学术型）</t>
    <phoneticPr fontId="4" type="noConversion"/>
  </si>
  <si>
    <t>笔试专业成绩</t>
    <phoneticPr fontId="4" type="noConversion"/>
  </si>
  <si>
    <t>是否拟录取</t>
    <phoneticPr fontId="4" type="noConversion"/>
  </si>
  <si>
    <t>拟录取专业</t>
    <phoneticPr fontId="4" type="noConversion"/>
  </si>
  <si>
    <t>考生来源（推免/预录取/统考）</t>
  </si>
  <si>
    <t>备注</t>
    <phoneticPr fontId="4" type="noConversion"/>
  </si>
  <si>
    <t>王惠珊</t>
  </si>
  <si>
    <t>是</t>
    <phoneticPr fontId="4" type="noConversion"/>
  </si>
  <si>
    <t>化学工程与技术</t>
    <phoneticPr fontId="4" type="noConversion"/>
  </si>
  <si>
    <t>推免</t>
  </si>
  <si>
    <t>邢中彬</t>
  </si>
  <si>
    <t>陈欢</t>
  </si>
  <si>
    <t>陆炫彤</t>
  </si>
  <si>
    <t>张凌玮</t>
  </si>
  <si>
    <t>梅馨元</t>
  </si>
  <si>
    <t>李佳</t>
  </si>
  <si>
    <t>占兆华</t>
  </si>
  <si>
    <t>朱碧才</t>
  </si>
  <si>
    <t>唐钊艇</t>
  </si>
  <si>
    <t>万泽环</t>
  </si>
  <si>
    <t>统考</t>
    <phoneticPr fontId="4" type="noConversion"/>
  </si>
  <si>
    <t>否</t>
    <phoneticPr fontId="4" type="noConversion"/>
  </si>
  <si>
    <t>复试小组名称：化学工程系（专业型）</t>
    <phoneticPr fontId="4" type="noConversion"/>
  </si>
  <si>
    <t>是否   拟录取</t>
    <phoneticPr fontId="4" type="noConversion"/>
  </si>
  <si>
    <t>考生来源(推免/预录取/统考)</t>
    <phoneticPr fontId="4" type="noConversion"/>
  </si>
  <si>
    <t>王梦钶</t>
    <phoneticPr fontId="4" type="noConversion"/>
  </si>
  <si>
    <t>统考</t>
    <phoneticPr fontId="4" type="noConversion"/>
  </si>
  <si>
    <t>罗景泉</t>
    <phoneticPr fontId="4" type="noConversion"/>
  </si>
  <si>
    <t>付钰</t>
    <phoneticPr fontId="4" type="noConversion"/>
  </si>
  <si>
    <t>张雷浩</t>
    <phoneticPr fontId="4" type="noConversion"/>
  </si>
  <si>
    <t>王思斯</t>
    <phoneticPr fontId="4" type="noConversion"/>
  </si>
  <si>
    <t>杨松</t>
    <phoneticPr fontId="4" type="noConversion"/>
  </si>
  <si>
    <t>才绅</t>
    <phoneticPr fontId="4" type="noConversion"/>
  </si>
  <si>
    <t>吴嘉良</t>
    <phoneticPr fontId="4" type="noConversion"/>
  </si>
  <si>
    <t>复试小组名称：  能源与催化工程系 （学术型）</t>
  </si>
  <si>
    <t>笔试专业成绩</t>
    <phoneticPr fontId="4" type="noConversion"/>
  </si>
  <si>
    <t xml:space="preserve">   是否拟录取</t>
    <phoneticPr fontId="4" type="noConversion"/>
  </si>
  <si>
    <t>拟录取专业</t>
    <phoneticPr fontId="4" type="noConversion"/>
  </si>
  <si>
    <t>备注</t>
    <phoneticPr fontId="4" type="noConversion"/>
  </si>
  <si>
    <t>114149151103515</t>
  </si>
  <si>
    <t>陈延达</t>
  </si>
  <si>
    <t>化学工程与技术</t>
  </si>
  <si>
    <t>预录取</t>
    <phoneticPr fontId="1" type="noConversion"/>
  </si>
  <si>
    <t>114149161033708</t>
  </si>
  <si>
    <t>方华</t>
  </si>
  <si>
    <t>114149151103517</t>
  </si>
  <si>
    <t>唐玉虎</t>
  </si>
  <si>
    <t>114149161033717</t>
  </si>
  <si>
    <t>武宝强</t>
  </si>
  <si>
    <t>114149161033718</t>
  </si>
  <si>
    <t>夏添</t>
  </si>
  <si>
    <t>114149161033719</t>
  </si>
  <si>
    <t>肖浩</t>
  </si>
  <si>
    <t>陈超</t>
  </si>
  <si>
    <t>孙炳</t>
  </si>
  <si>
    <t>杨江蒨</t>
  </si>
  <si>
    <t>曹轶华</t>
  </si>
  <si>
    <t>赵吉雨</t>
  </si>
  <si>
    <t>栾孟昆</t>
  </si>
  <si>
    <t>刘昊</t>
  </si>
  <si>
    <t>任东成</t>
  </si>
  <si>
    <t>周静</t>
  </si>
  <si>
    <t>李晴阳</t>
  </si>
  <si>
    <t>曹磊</t>
  </si>
  <si>
    <t>马丽娅</t>
  </si>
  <si>
    <t>高煜峰</t>
  </si>
  <si>
    <t>杨正康</t>
  </si>
  <si>
    <t>王震</t>
  </si>
  <si>
    <t>唐贺</t>
  </si>
  <si>
    <t>翟文杰</t>
  </si>
  <si>
    <t>范梦莹</t>
  </si>
  <si>
    <t>315</t>
  </si>
  <si>
    <t>李呈玉</t>
  </si>
  <si>
    <t>刘园园</t>
  </si>
  <si>
    <t>武宗会</t>
  </si>
  <si>
    <t>杨子瑶</t>
  </si>
  <si>
    <t>邱锦涵</t>
  </si>
  <si>
    <t>刘孟</t>
  </si>
  <si>
    <t>牛晓茹</t>
  </si>
  <si>
    <t>否</t>
  </si>
  <si>
    <t>孙悦</t>
  </si>
  <si>
    <t>鹿瑾</t>
  </si>
  <si>
    <t>韩啸</t>
  </si>
  <si>
    <t>祁生金</t>
  </si>
  <si>
    <t>复试小组名称：  能源与催化工程系（专业型）</t>
  </si>
  <si>
    <t>工作站</t>
    <phoneticPr fontId="4" type="noConversion"/>
  </si>
  <si>
    <t>114149161033731</t>
  </si>
  <si>
    <t>张旖旎</t>
  </si>
  <si>
    <t>周传行</t>
  </si>
  <si>
    <t>李佳晴</t>
  </si>
  <si>
    <t>张淑莹</t>
  </si>
  <si>
    <t>田园</t>
  </si>
  <si>
    <t>鲁阳</t>
  </si>
  <si>
    <t>114149137163033</t>
  </si>
  <si>
    <t>王艳平</t>
  </si>
  <si>
    <t>张浩</t>
  </si>
  <si>
    <t>张小亮</t>
  </si>
  <si>
    <t>李心童</t>
  </si>
  <si>
    <t>马宇航</t>
  </si>
  <si>
    <t>高宁晗</t>
  </si>
  <si>
    <t>孙新</t>
  </si>
  <si>
    <t>王晋</t>
  </si>
  <si>
    <t>唐靖</t>
  </si>
  <si>
    <t>陈露瑶</t>
  </si>
  <si>
    <t>复试小组名称：  环境工程（学术型）</t>
    <phoneticPr fontId="4" type="noConversion"/>
  </si>
  <si>
    <t>笔试专业成绩</t>
    <phoneticPr fontId="4" type="noConversion"/>
  </si>
  <si>
    <t xml:space="preserve">   是否拟录取</t>
    <phoneticPr fontId="4" type="noConversion"/>
  </si>
  <si>
    <t>拟录取专业</t>
    <phoneticPr fontId="4" type="noConversion"/>
  </si>
  <si>
    <t>备注</t>
    <phoneticPr fontId="4" type="noConversion"/>
  </si>
  <si>
    <t>114149111640839</t>
  </si>
  <si>
    <t>陈霖</t>
  </si>
  <si>
    <t>环境工程</t>
    <phoneticPr fontId="4" type="noConversion"/>
  </si>
  <si>
    <t>是</t>
    <phoneticPr fontId="4" type="noConversion"/>
  </si>
  <si>
    <t>114149137012548</t>
  </si>
  <si>
    <t>李敏</t>
  </si>
  <si>
    <t>114149137082908</t>
  </si>
  <si>
    <t>李倩文</t>
  </si>
  <si>
    <t>114149137022663</t>
  </si>
  <si>
    <t>王华君</t>
  </si>
  <si>
    <t>374</t>
  </si>
  <si>
    <t>114149111641384</t>
  </si>
  <si>
    <t>姜梁妍</t>
  </si>
  <si>
    <t>345</t>
  </si>
  <si>
    <t>114149111640671</t>
  </si>
  <si>
    <t>黄子萌</t>
  </si>
  <si>
    <t>114149114041858</t>
  </si>
  <si>
    <t>张瑞哲</t>
  </si>
  <si>
    <t>114149111641104</t>
  </si>
  <si>
    <t>李晓萌</t>
  </si>
  <si>
    <t>310</t>
  </si>
  <si>
    <t>114149121102050</t>
  </si>
  <si>
    <t>肖向群</t>
  </si>
  <si>
    <t>323</t>
  </si>
  <si>
    <t>114149161033724</t>
  </si>
  <si>
    <t>翟光耀</t>
  </si>
  <si>
    <t>114149114041857</t>
  </si>
  <si>
    <t>王储</t>
  </si>
  <si>
    <t>114149121102049</t>
  </si>
  <si>
    <t>曲金秋</t>
  </si>
  <si>
    <t>114149111640881</t>
  </si>
  <si>
    <t>李娟娟</t>
  </si>
  <si>
    <t>282</t>
  </si>
  <si>
    <t>114149113021499</t>
  </si>
  <si>
    <t>马志楠</t>
  </si>
  <si>
    <t>289</t>
  </si>
  <si>
    <t>114149141513211</t>
  </si>
  <si>
    <t>郭晓培</t>
  </si>
  <si>
    <t>114149113021500</t>
  </si>
  <si>
    <t>尹子涵</t>
  </si>
  <si>
    <t>293</t>
  </si>
  <si>
    <t>114149112011420</t>
  </si>
  <si>
    <t>张可</t>
  </si>
  <si>
    <t>273</t>
  </si>
  <si>
    <t>114149121102048</t>
  </si>
  <si>
    <t>刘涛</t>
  </si>
  <si>
    <t>114149144113398</t>
  </si>
  <si>
    <t>揭靖成</t>
  </si>
  <si>
    <t>271</t>
  </si>
  <si>
    <t>邵晨</t>
  </si>
  <si>
    <t>114149150033415</t>
  </si>
  <si>
    <t>王玉欢</t>
  </si>
  <si>
    <t>114149114041856</t>
  </si>
  <si>
    <t>李鹏</t>
  </si>
  <si>
    <t>李一鸣</t>
    <phoneticPr fontId="10" type="noConversion"/>
  </si>
  <si>
    <t>助管</t>
    <phoneticPr fontId="10" type="noConversion"/>
  </si>
  <si>
    <t>温晶</t>
    <phoneticPr fontId="10" type="noConversion"/>
  </si>
  <si>
    <t>复试小组名称：  环境工程（专业型）</t>
    <phoneticPr fontId="4" type="noConversion"/>
  </si>
  <si>
    <t>笔试专业成绩</t>
    <phoneticPr fontId="4" type="noConversion"/>
  </si>
  <si>
    <t xml:space="preserve">   是否拟录取</t>
    <phoneticPr fontId="4" type="noConversion"/>
  </si>
  <si>
    <t>工作站</t>
    <phoneticPr fontId="4" type="noConversion"/>
  </si>
  <si>
    <t>备注</t>
    <phoneticPr fontId="4" type="noConversion"/>
  </si>
  <si>
    <t>103359000924264</t>
  </si>
  <si>
    <t>赵景宜</t>
  </si>
  <si>
    <t>是</t>
    <phoneticPr fontId="4" type="noConversion"/>
  </si>
  <si>
    <t>环境工程</t>
    <phoneticPr fontId="4" type="noConversion"/>
  </si>
  <si>
    <t>104879000138409</t>
  </si>
  <si>
    <t>王雨竹</t>
  </si>
  <si>
    <t>103359000909720</t>
  </si>
  <si>
    <t>刘彦博</t>
  </si>
  <si>
    <t>114149111641269</t>
  </si>
  <si>
    <t>王小鹏</t>
  </si>
  <si>
    <t>100569000608740</t>
  </si>
  <si>
    <t>曹越</t>
  </si>
  <si>
    <t>144309042000324</t>
  </si>
  <si>
    <t>王育堃</t>
  </si>
  <si>
    <t>103359000910619</t>
  </si>
  <si>
    <t>王冀星</t>
  </si>
  <si>
    <t>114149111641210</t>
  </si>
  <si>
    <t>南少帅</t>
  </si>
  <si>
    <t>103589210002287</t>
  </si>
  <si>
    <t>何旭</t>
  </si>
  <si>
    <t>100279218220191</t>
  </si>
  <si>
    <t>王珏</t>
  </si>
  <si>
    <t>114149122062177</t>
  </si>
  <si>
    <t>刘冠男</t>
  </si>
  <si>
    <t>100279218220232</t>
  </si>
  <si>
    <t>池皓</t>
  </si>
  <si>
    <t>114149144053391</t>
  </si>
  <si>
    <t>纪奕辉</t>
  </si>
  <si>
    <t>统考</t>
    <phoneticPr fontId="4" type="noConversion"/>
  </si>
  <si>
    <t>付金壮</t>
    <phoneticPr fontId="10" type="noConversion"/>
  </si>
  <si>
    <t>杨利</t>
    <phoneticPr fontId="10" type="noConversion"/>
  </si>
  <si>
    <t>助管</t>
    <phoneticPr fontId="10" type="noConversion"/>
  </si>
  <si>
    <t>助管</t>
    <phoneticPr fontId="10" type="noConversion"/>
  </si>
  <si>
    <t>张丁于</t>
    <phoneticPr fontId="10" type="noConversion"/>
  </si>
  <si>
    <t>推免</t>
    <phoneticPr fontId="10" type="noConversion"/>
  </si>
  <si>
    <t>闫珺</t>
    <phoneticPr fontId="10" type="noConversion"/>
  </si>
  <si>
    <t>赵建鹏</t>
    <phoneticPr fontId="10" type="noConversion"/>
  </si>
  <si>
    <t>统考</t>
    <phoneticPr fontId="10" type="noConversion"/>
  </si>
  <si>
    <t>是</t>
    <phoneticPr fontId="10" type="noConversion"/>
  </si>
  <si>
    <t>郝芸兴</t>
    <phoneticPr fontId="10" type="noConversion"/>
  </si>
  <si>
    <t>统考</t>
    <phoneticPr fontId="10" type="noConversion"/>
  </si>
  <si>
    <t>助管</t>
    <phoneticPr fontId="4" type="noConversion"/>
  </si>
  <si>
    <t>助管</t>
    <phoneticPr fontId="4" type="noConversion"/>
  </si>
  <si>
    <t>复试小组名称：  化学工艺系（学术型）</t>
    <phoneticPr fontId="4" type="noConversion"/>
  </si>
  <si>
    <t>辅导员</t>
    <phoneticPr fontId="4" type="noConversion"/>
  </si>
  <si>
    <t>预录取</t>
    <phoneticPr fontId="4" type="noConversion"/>
  </si>
  <si>
    <t>化学工程与技术</t>
    <phoneticPr fontId="4" type="noConversion"/>
  </si>
  <si>
    <t>统考</t>
    <phoneticPr fontId="4" type="noConversion"/>
  </si>
  <si>
    <t>是</t>
    <phoneticPr fontId="4" type="noConversion"/>
  </si>
  <si>
    <t>化学工程与技术</t>
    <phoneticPr fontId="4" type="noConversion"/>
  </si>
  <si>
    <t>统考</t>
    <phoneticPr fontId="4" type="noConversion"/>
  </si>
  <si>
    <t>是</t>
    <phoneticPr fontId="4" type="noConversion"/>
  </si>
  <si>
    <t>否</t>
    <phoneticPr fontId="4" type="noConversion"/>
  </si>
  <si>
    <t>统考</t>
    <phoneticPr fontId="4" type="noConversion"/>
  </si>
  <si>
    <t>否</t>
    <phoneticPr fontId="4" type="noConversion"/>
  </si>
  <si>
    <t>化学工程</t>
    <phoneticPr fontId="4" type="noConversion"/>
  </si>
  <si>
    <t>化学工程与环境学院2019级全日制专业学位硕士研究生复试成绩汇及拟录取情况公示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</si>
</sst>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00"/>
    <numFmt numFmtId="177" formatCode="0.0000_);[Red]\(0.0000\)"/>
    <numFmt numFmtId="178" formatCode="0.00_ "/>
    <numFmt numFmtId="179" formatCode="0.00_);[Red]\(0.00\)"/>
    <numFmt numFmtId="180" formatCode="0.0000_ "/>
  </numFmts>
  <fonts count="18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1"/>
      <color theme="1" tint="4.9989318521683403E-2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宋体"/>
      <family val="2"/>
    </font>
    <font>
      <sz val="11"/>
      <name val="宋体"/>
      <family val="2"/>
      <scheme val="minor"/>
    </font>
    <font>
      <sz val="11"/>
      <color rgb="FFFF000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25">
    <xf numFmtId="0" fontId="0" fillId="0" borderId="0" xfId="0">
      <alignment vertical="center"/>
    </xf>
    <xf numFmtId="176" fontId="5" fillId="0" borderId="0" xfId="0" applyNumberFormat="1" applyFont="1" applyAlignment="1">
      <alignment horizontal="center"/>
    </xf>
    <xf numFmtId="1" fontId="6" fillId="0" borderId="0" xfId="1" applyNumberFormat="1" applyFont="1" applyAlignment="1">
      <alignment horizontal="center" vertical="center"/>
    </xf>
    <xf numFmtId="177" fontId="6" fillId="0" borderId="2" xfId="1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vertical="center" wrapText="1"/>
    </xf>
    <xf numFmtId="0" fontId="7" fillId="0" borderId="2" xfId="1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1" fontId="8" fillId="2" borderId="2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1" fontId="5" fillId="0" borderId="2" xfId="1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/>
    </xf>
    <xf numFmtId="0" fontId="0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6" fillId="0" borderId="0" xfId="1" applyNumberFormat="1" applyFont="1" applyAlignment="1">
      <alignment horizontal="center" vertical="center"/>
    </xf>
    <xf numFmtId="1" fontId="6" fillId="0" borderId="3" xfId="1" applyNumberFormat="1" applyFont="1" applyBorder="1" applyAlignment="1">
      <alignment horizontal="center" vertical="center" wrapText="1"/>
    </xf>
    <xf numFmtId="176" fontId="6" fillId="0" borderId="3" xfId="1" applyNumberFormat="1" applyFont="1" applyBorder="1" applyAlignment="1">
      <alignment horizontal="center" vertical="center" wrapText="1"/>
    </xf>
    <xf numFmtId="2" fontId="6" fillId="0" borderId="3" xfId="1" applyNumberFormat="1" applyFont="1" applyBorder="1" applyAlignment="1">
      <alignment horizontal="center" vertical="center" wrapText="1"/>
    </xf>
    <xf numFmtId="176" fontId="5" fillId="0" borderId="2" xfId="2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2" fontId="5" fillId="0" borderId="2" xfId="1" applyNumberFormat="1" applyFont="1" applyBorder="1" applyAlignment="1">
      <alignment horizontal="center" vertical="center"/>
    </xf>
    <xf numFmtId="176" fontId="5" fillId="0" borderId="0" xfId="0" applyNumberFormat="1" applyFont="1" applyFill="1" applyAlignment="1">
      <alignment horizontal="center"/>
    </xf>
    <xf numFmtId="1" fontId="6" fillId="0" borderId="0" xfId="1" applyNumberFormat="1" applyFont="1" applyFill="1" applyAlignment="1">
      <alignment horizontal="center" vertical="center"/>
    </xf>
    <xf numFmtId="2" fontId="6" fillId="0" borderId="0" xfId="1" applyNumberFormat="1" applyFont="1" applyFill="1" applyAlignment="1">
      <alignment horizontal="center" vertical="center"/>
    </xf>
    <xf numFmtId="1" fontId="6" fillId="0" borderId="3" xfId="1" applyNumberFormat="1" applyFont="1" applyFill="1" applyBorder="1" applyAlignment="1">
      <alignment horizontal="center" vertical="center" wrapText="1"/>
    </xf>
    <xf numFmtId="176" fontId="6" fillId="0" borderId="3" xfId="1" applyNumberFormat="1" applyFont="1" applyFill="1" applyBorder="1" applyAlignment="1">
      <alignment horizontal="center" vertical="center" wrapText="1"/>
    </xf>
    <xf numFmtId="2" fontId="6" fillId="0" borderId="3" xfId="1" applyNumberFormat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vertical="center" wrapText="1"/>
    </xf>
    <xf numFmtId="0" fontId="7" fillId="0" borderId="2" xfId="1" applyFont="1" applyFill="1" applyBorder="1" applyAlignment="1">
      <alignment horizontal="center" vertical="center" wrapText="1"/>
    </xf>
    <xf numFmtId="1" fontId="5" fillId="0" borderId="2" xfId="1" applyNumberFormat="1" applyFont="1" applyFill="1" applyBorder="1" applyAlignment="1">
      <alignment horizontal="center" vertical="center"/>
    </xf>
    <xf numFmtId="1" fontId="5" fillId="0" borderId="3" xfId="1" applyNumberFormat="1" applyFont="1" applyFill="1" applyBorder="1" applyAlignment="1">
      <alignment horizontal="center" vertical="center" wrapText="1"/>
    </xf>
    <xf numFmtId="176" fontId="5" fillId="0" borderId="3" xfId="1" applyNumberFormat="1" applyFont="1" applyFill="1" applyBorder="1" applyAlignment="1">
      <alignment horizontal="center" vertical="center" wrapText="1"/>
    </xf>
    <xf numFmtId="1" fontId="0" fillId="0" borderId="2" xfId="0" applyNumberFormat="1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2" fontId="5" fillId="0" borderId="2" xfId="1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/>
    </xf>
    <xf numFmtId="178" fontId="5" fillId="0" borderId="2" xfId="1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178" fontId="6" fillId="0" borderId="3" xfId="1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1" fontId="9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" fontId="6" fillId="0" borderId="2" xfId="1" applyNumberFormat="1" applyFont="1" applyFill="1" applyBorder="1" applyAlignment="1">
      <alignment horizontal="center" vertical="center" wrapText="1"/>
    </xf>
    <xf numFmtId="2" fontId="6" fillId="0" borderId="2" xfId="1" applyNumberFormat="1" applyFont="1" applyFill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/>
    </xf>
    <xf numFmtId="179" fontId="5" fillId="0" borderId="2" xfId="0" applyNumberFormat="1" applyFont="1" applyBorder="1" applyAlignment="1">
      <alignment horizontal="center" vertical="center"/>
    </xf>
    <xf numFmtId="179" fontId="5" fillId="0" borderId="2" xfId="1" applyNumberFormat="1" applyFont="1" applyBorder="1" applyAlignment="1">
      <alignment horizontal="center" vertical="center"/>
    </xf>
    <xf numFmtId="1" fontId="5" fillId="0" borderId="0" xfId="1" applyNumberFormat="1" applyFont="1" applyBorder="1" applyAlignment="1">
      <alignment horizontal="center" vertical="center"/>
    </xf>
    <xf numFmtId="1" fontId="6" fillId="0" borderId="2" xfId="1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0" fillId="0" borderId="0" xfId="0" applyBorder="1">
      <alignment vertical="center"/>
    </xf>
    <xf numFmtId="176" fontId="5" fillId="0" borderId="2" xfId="2" applyNumberFormat="1" applyFont="1" applyFill="1" applyBorder="1" applyAlignment="1">
      <alignment horizontal="center" vertical="center"/>
    </xf>
    <xf numFmtId="1" fontId="5" fillId="0" borderId="0" xfId="1" applyNumberFormat="1" applyFont="1" applyFill="1" applyBorder="1" applyAlignment="1">
      <alignment horizontal="center" vertical="center"/>
    </xf>
    <xf numFmtId="176" fontId="5" fillId="0" borderId="0" xfId="2" applyNumberFormat="1" applyFont="1" applyFill="1" applyBorder="1" applyAlignment="1">
      <alignment horizontal="center" vertical="center"/>
    </xf>
    <xf numFmtId="2" fontId="5" fillId="0" borderId="0" xfId="1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/>
    </xf>
    <xf numFmtId="0" fontId="7" fillId="0" borderId="2" xfId="1" applyFont="1" applyBorder="1" applyAlignment="1">
      <alignment wrapText="1"/>
    </xf>
    <xf numFmtId="2" fontId="11" fillId="0" borderId="2" xfId="0" applyNumberFormat="1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1" fontId="13" fillId="0" borderId="2" xfId="1" applyNumberFormat="1" applyFont="1" applyBorder="1" applyAlignment="1">
      <alignment horizontal="center" vertical="center" wrapText="1"/>
    </xf>
    <xf numFmtId="176" fontId="13" fillId="0" borderId="2" xfId="0" applyNumberFormat="1" applyFont="1" applyBorder="1" applyAlignment="1">
      <alignment horizontal="center" vertical="center"/>
    </xf>
    <xf numFmtId="2" fontId="13" fillId="0" borderId="2" xfId="1" applyNumberFormat="1" applyFont="1" applyBorder="1" applyAlignment="1">
      <alignment horizontal="center" vertical="center" wrapText="1"/>
    </xf>
    <xf numFmtId="2" fontId="0" fillId="0" borderId="0" xfId="0" applyNumberFormat="1">
      <alignment vertical="center"/>
    </xf>
    <xf numFmtId="1" fontId="5" fillId="0" borderId="2" xfId="1" applyNumberFormat="1" applyFont="1" applyBorder="1" applyAlignment="1">
      <alignment horizontal="center" vertical="center" wrapText="1"/>
    </xf>
    <xf numFmtId="2" fontId="5" fillId="0" borderId="2" xfId="1" applyNumberFormat="1" applyFon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3" borderId="2" xfId="0" applyFill="1" applyBorder="1" applyAlignment="1"/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49" fontId="2" fillId="2" borderId="0" xfId="0" quotePrefix="1" applyNumberFormat="1" applyFont="1" applyFill="1" applyAlignment="1">
      <alignment horizontal="center"/>
    </xf>
    <xf numFmtId="178" fontId="0" fillId="0" borderId="2" xfId="0" applyNumberFormat="1" applyBorder="1">
      <alignment vertical="center"/>
    </xf>
    <xf numFmtId="2" fontId="0" fillId="0" borderId="2" xfId="0" applyNumberFormat="1" applyBorder="1">
      <alignment vertical="center"/>
    </xf>
    <xf numFmtId="0" fontId="14" fillId="0" borderId="0" xfId="0" applyFont="1">
      <alignment vertical="center"/>
    </xf>
    <xf numFmtId="1" fontId="14" fillId="0" borderId="0" xfId="1" applyNumberFormat="1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0" fontId="7" fillId="3" borderId="2" xfId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177" fontId="6" fillId="0" borderId="2" xfId="1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" fontId="6" fillId="0" borderId="2" xfId="1" applyNumberFormat="1" applyFont="1" applyBorder="1" applyAlignment="1">
      <alignment horizontal="center" vertical="center"/>
    </xf>
    <xf numFmtId="177" fontId="6" fillId="2" borderId="2" xfId="0" applyNumberFormat="1" applyFont="1" applyFill="1" applyBorder="1" applyAlignment="1">
      <alignment horizontal="center" vertical="center"/>
    </xf>
    <xf numFmtId="177" fontId="6" fillId="2" borderId="2" xfId="1" applyNumberFormat="1" applyFont="1" applyFill="1" applyBorder="1" applyAlignment="1">
      <alignment horizontal="center" vertical="center"/>
    </xf>
    <xf numFmtId="1" fontId="6" fillId="2" borderId="2" xfId="1" applyNumberFormat="1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6" fillId="0" borderId="0" xfId="0" applyNumberFormat="1" applyFont="1" applyFill="1" applyAlignment="1">
      <alignment horizontal="center"/>
    </xf>
    <xf numFmtId="180" fontId="7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/>
    </xf>
    <xf numFmtId="179" fontId="5" fillId="0" borderId="2" xfId="1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180" fontId="6" fillId="2" borderId="2" xfId="0" applyNumberFormat="1" applyFont="1" applyFill="1" applyBorder="1" applyAlignment="1">
      <alignment horizontal="center" vertical="center"/>
    </xf>
    <xf numFmtId="1" fontId="17" fillId="2" borderId="2" xfId="0" applyNumberFormat="1" applyFont="1" applyFill="1" applyBorder="1" applyAlignment="1">
      <alignment horizontal="center" vertical="center"/>
    </xf>
    <xf numFmtId="1" fontId="6" fillId="0" borderId="1" xfId="1" applyNumberFormat="1" applyFont="1" applyFill="1" applyBorder="1" applyAlignment="1">
      <alignment horizontal="left" vertical="center"/>
    </xf>
    <xf numFmtId="176" fontId="3" fillId="0" borderId="0" xfId="1" applyNumberFormat="1" applyFont="1" applyFill="1" applyBorder="1" applyAlignment="1">
      <alignment horizontal="center" vertical="center"/>
    </xf>
    <xf numFmtId="178" fontId="3" fillId="0" borderId="0" xfId="1" applyNumberFormat="1" applyFont="1" applyFill="1" applyBorder="1" applyAlignment="1">
      <alignment horizontal="center" vertical="center"/>
    </xf>
    <xf numFmtId="1" fontId="6" fillId="0" borderId="1" xfId="1" applyNumberFormat="1" applyFont="1" applyBorder="1" applyAlignment="1">
      <alignment horizontal="left" vertical="center"/>
    </xf>
    <xf numFmtId="1" fontId="6" fillId="0" borderId="1" xfId="1" applyNumberFormat="1" applyFont="1" applyFill="1" applyBorder="1" applyAlignment="1">
      <alignment horizontal="center" vertical="center"/>
    </xf>
    <xf numFmtId="178" fontId="6" fillId="0" borderId="1" xfId="1" applyNumberFormat="1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topLeftCell="A58" workbookViewId="0">
      <selection activeCell="B78" sqref="B78"/>
    </sheetView>
  </sheetViews>
  <sheetFormatPr defaultRowHeight="22.5" customHeight="1"/>
  <cols>
    <col min="2" max="2" width="18.875" customWidth="1"/>
    <col min="5" max="7" width="9.5" bestFit="1" customWidth="1"/>
    <col min="10" max="10" width="15.25" customWidth="1"/>
    <col min="11" max="11" width="19.25" customWidth="1"/>
    <col min="12" max="12" width="10.75" customWidth="1"/>
    <col min="13" max="13" width="15.75" bestFit="1" customWidth="1"/>
  </cols>
  <sheetData>
    <row r="1" spans="1:14" s="23" customFormat="1" ht="44.1" customHeight="1">
      <c r="A1" s="120" t="s">
        <v>713</v>
      </c>
      <c r="B1" s="120"/>
      <c r="C1" s="120"/>
      <c r="D1" s="120"/>
      <c r="E1" s="121"/>
      <c r="F1" s="121"/>
      <c r="G1" s="120"/>
      <c r="H1" s="120"/>
      <c r="I1" s="120"/>
      <c r="J1" s="120"/>
      <c r="K1" s="120"/>
      <c r="L1" s="120"/>
      <c r="M1" s="120"/>
      <c r="N1" s="120"/>
    </row>
    <row r="2" spans="1:14" s="23" customFormat="1" ht="27" customHeight="1">
      <c r="A2" s="119" t="s">
        <v>700</v>
      </c>
      <c r="B2" s="119"/>
      <c r="C2" s="119"/>
      <c r="D2" s="119"/>
      <c r="E2" s="119"/>
      <c r="F2" s="119"/>
      <c r="G2" s="119"/>
      <c r="H2" s="24"/>
      <c r="I2" s="25"/>
    </row>
    <row r="3" spans="1:14" s="47" customFormat="1" ht="46.9" customHeight="1">
      <c r="A3" s="26" t="s">
        <v>0</v>
      </c>
      <c r="B3" s="26" t="s">
        <v>1</v>
      </c>
      <c r="C3" s="27" t="s">
        <v>2</v>
      </c>
      <c r="D3" s="26" t="s">
        <v>3</v>
      </c>
      <c r="E3" s="28" t="s">
        <v>4</v>
      </c>
      <c r="F3" s="28" t="s">
        <v>5</v>
      </c>
      <c r="G3" s="28" t="s">
        <v>6</v>
      </c>
      <c r="H3" s="26" t="s">
        <v>7</v>
      </c>
      <c r="I3" s="28" t="s">
        <v>8</v>
      </c>
      <c r="J3" s="30" t="s">
        <v>9</v>
      </c>
      <c r="K3" s="30" t="s">
        <v>444</v>
      </c>
      <c r="L3" s="30" t="s">
        <v>425</v>
      </c>
      <c r="M3" s="30" t="s">
        <v>428</v>
      </c>
    </row>
    <row r="4" spans="1:14" s="93" customFormat="1" ht="20.45" customHeight="1">
      <c r="A4" s="88">
        <v>1</v>
      </c>
      <c r="B4" s="88"/>
      <c r="C4" s="88" t="s">
        <v>451</v>
      </c>
      <c r="D4" s="89"/>
      <c r="E4" s="89"/>
      <c r="F4" s="89"/>
      <c r="G4" s="88">
        <v>81</v>
      </c>
      <c r="H4" s="89"/>
      <c r="I4" s="89"/>
      <c r="J4" s="90" t="s">
        <v>12</v>
      </c>
      <c r="K4" s="91" t="s">
        <v>446</v>
      </c>
      <c r="L4" s="30" t="s">
        <v>447</v>
      </c>
      <c r="M4" s="92" t="s">
        <v>701</v>
      </c>
    </row>
    <row r="5" spans="1:14" s="93" customFormat="1" ht="20.45" customHeight="1">
      <c r="A5" s="88">
        <v>2</v>
      </c>
      <c r="B5" s="88"/>
      <c r="C5" s="88" t="s">
        <v>452</v>
      </c>
      <c r="D5" s="89"/>
      <c r="E5" s="89"/>
      <c r="F5" s="89"/>
      <c r="G5" s="88">
        <v>87</v>
      </c>
      <c r="H5" s="89"/>
      <c r="I5" s="89"/>
      <c r="J5" s="90" t="s">
        <v>12</v>
      </c>
      <c r="K5" s="91" t="s">
        <v>446</v>
      </c>
      <c r="L5" s="30" t="s">
        <v>447</v>
      </c>
      <c r="M5" s="92" t="s">
        <v>650</v>
      </c>
    </row>
    <row r="6" spans="1:14" s="94" customFormat="1" ht="20.45" customHeight="1">
      <c r="A6" s="88">
        <v>3</v>
      </c>
      <c r="B6" s="88"/>
      <c r="C6" s="88" t="s">
        <v>445</v>
      </c>
      <c r="D6" s="48"/>
      <c r="E6" s="49"/>
      <c r="F6" s="49"/>
      <c r="G6" s="88">
        <v>84</v>
      </c>
      <c r="H6" s="48"/>
      <c r="I6" s="49"/>
      <c r="J6" s="90" t="s">
        <v>12</v>
      </c>
      <c r="K6" s="91" t="s">
        <v>446</v>
      </c>
      <c r="L6" s="30" t="s">
        <v>447</v>
      </c>
      <c r="M6" s="30"/>
    </row>
    <row r="7" spans="1:14" s="94" customFormat="1" ht="20.45" customHeight="1">
      <c r="A7" s="88">
        <v>4</v>
      </c>
      <c r="B7" s="88"/>
      <c r="C7" s="88" t="s">
        <v>448</v>
      </c>
      <c r="D7" s="95"/>
      <c r="E7" s="95"/>
      <c r="F7" s="95"/>
      <c r="G7" s="88">
        <v>83</v>
      </c>
      <c r="H7" s="95"/>
      <c r="I7" s="95"/>
      <c r="J7" s="90" t="s">
        <v>12</v>
      </c>
      <c r="K7" s="91" t="s">
        <v>446</v>
      </c>
      <c r="L7" s="30" t="s">
        <v>447</v>
      </c>
      <c r="M7" s="95"/>
    </row>
    <row r="8" spans="1:14" s="94" customFormat="1" ht="20.45" customHeight="1">
      <c r="A8" s="88">
        <v>5</v>
      </c>
      <c r="B8" s="88"/>
      <c r="C8" s="88" t="s">
        <v>449</v>
      </c>
      <c r="D8" s="95"/>
      <c r="E8" s="95"/>
      <c r="F8" s="95"/>
      <c r="G8" s="88">
        <v>82</v>
      </c>
      <c r="H8" s="95"/>
      <c r="I8" s="95"/>
      <c r="J8" s="90" t="s">
        <v>12</v>
      </c>
      <c r="K8" s="91" t="s">
        <v>446</v>
      </c>
      <c r="L8" s="30" t="s">
        <v>447</v>
      </c>
      <c r="M8" s="95"/>
    </row>
    <row r="9" spans="1:14" s="93" customFormat="1" ht="20.45" customHeight="1">
      <c r="A9" s="88">
        <v>6</v>
      </c>
      <c r="B9" s="88"/>
      <c r="C9" s="88" t="s">
        <v>450</v>
      </c>
      <c r="D9" s="89"/>
      <c r="E9" s="89"/>
      <c r="F9" s="89"/>
      <c r="G9" s="88">
        <v>89</v>
      </c>
      <c r="H9" s="89"/>
      <c r="I9" s="89"/>
      <c r="J9" s="90" t="s">
        <v>12</v>
      </c>
      <c r="K9" s="91" t="s">
        <v>446</v>
      </c>
      <c r="L9" s="30" t="s">
        <v>447</v>
      </c>
      <c r="M9" s="89"/>
    </row>
    <row r="10" spans="1:14" s="93" customFormat="1" ht="20.45" customHeight="1">
      <c r="A10" s="88">
        <v>7</v>
      </c>
      <c r="B10" s="88"/>
      <c r="C10" s="88" t="s">
        <v>453</v>
      </c>
      <c r="D10" s="89"/>
      <c r="E10" s="89"/>
      <c r="F10" s="89"/>
      <c r="G10" s="88">
        <v>80</v>
      </c>
      <c r="H10" s="89"/>
      <c r="I10" s="89"/>
      <c r="J10" s="90" t="s">
        <v>12</v>
      </c>
      <c r="K10" s="91" t="s">
        <v>446</v>
      </c>
      <c r="L10" s="30" t="s">
        <v>447</v>
      </c>
      <c r="M10" s="89"/>
    </row>
    <row r="11" spans="1:14" s="93" customFormat="1" ht="20.45" customHeight="1">
      <c r="A11" s="88">
        <v>8</v>
      </c>
      <c r="B11" s="88"/>
      <c r="C11" s="88" t="s">
        <v>454</v>
      </c>
      <c r="D11" s="89"/>
      <c r="E11" s="89"/>
      <c r="F11" s="89"/>
      <c r="G11" s="88">
        <v>88</v>
      </c>
      <c r="H11" s="89"/>
      <c r="I11" s="89"/>
      <c r="J11" s="90" t="s">
        <v>12</v>
      </c>
      <c r="K11" s="91" t="s">
        <v>446</v>
      </c>
      <c r="L11" s="30" t="s">
        <v>447</v>
      </c>
      <c r="M11" s="89"/>
    </row>
    <row r="12" spans="1:14" s="93" customFormat="1" ht="20.45" customHeight="1">
      <c r="A12" s="88">
        <v>9</v>
      </c>
      <c r="B12" s="88"/>
      <c r="C12" s="88" t="s">
        <v>455</v>
      </c>
      <c r="D12" s="89"/>
      <c r="E12" s="89"/>
      <c r="F12" s="89"/>
      <c r="G12" s="88">
        <v>82</v>
      </c>
      <c r="H12" s="89"/>
      <c r="I12" s="89"/>
      <c r="J12" s="90" t="s">
        <v>12</v>
      </c>
      <c r="K12" s="91" t="s">
        <v>446</v>
      </c>
      <c r="L12" s="30" t="s">
        <v>447</v>
      </c>
      <c r="M12" s="89"/>
    </row>
    <row r="13" spans="1:14" s="93" customFormat="1" ht="20.45" customHeight="1">
      <c r="A13" s="88">
        <v>10</v>
      </c>
      <c r="B13" s="96" t="s">
        <v>467</v>
      </c>
      <c r="C13" s="96" t="s">
        <v>468</v>
      </c>
      <c r="D13" s="96"/>
      <c r="E13" s="91"/>
      <c r="F13" s="91"/>
      <c r="G13" s="97">
        <v>85</v>
      </c>
      <c r="H13" s="98" t="s">
        <v>124</v>
      </c>
      <c r="I13" s="3">
        <f t="shared" ref="I13:I73" si="0">H13*0.1+G13*0.5</f>
        <v>78.099999999999994</v>
      </c>
      <c r="J13" s="90" t="s">
        <v>12</v>
      </c>
      <c r="K13" s="91" t="s">
        <v>446</v>
      </c>
      <c r="L13" s="95" t="s">
        <v>702</v>
      </c>
      <c r="M13" s="89"/>
    </row>
    <row r="14" spans="1:14" s="93" customFormat="1" ht="20.45" customHeight="1">
      <c r="A14" s="88">
        <v>11</v>
      </c>
      <c r="B14" s="96" t="s">
        <v>469</v>
      </c>
      <c r="C14" s="96" t="s">
        <v>470</v>
      </c>
      <c r="D14" s="96"/>
      <c r="E14" s="91"/>
      <c r="F14" s="91"/>
      <c r="G14" s="97">
        <v>81</v>
      </c>
      <c r="H14" s="98" t="s">
        <v>354</v>
      </c>
      <c r="I14" s="3">
        <f t="shared" si="0"/>
        <v>76.599999999999994</v>
      </c>
      <c r="J14" s="90" t="s">
        <v>12</v>
      </c>
      <c r="K14" s="91" t="s">
        <v>446</v>
      </c>
      <c r="L14" s="95" t="s">
        <v>702</v>
      </c>
      <c r="M14" s="89"/>
    </row>
    <row r="15" spans="1:14" s="93" customFormat="1" ht="20.45" customHeight="1">
      <c r="A15" s="88">
        <v>12</v>
      </c>
      <c r="B15" s="96" t="s">
        <v>462</v>
      </c>
      <c r="C15" s="96" t="s">
        <v>463</v>
      </c>
      <c r="D15" s="96"/>
      <c r="E15" s="91"/>
      <c r="F15" s="91"/>
      <c r="G15" s="97">
        <v>79</v>
      </c>
      <c r="H15" s="98" t="s">
        <v>112</v>
      </c>
      <c r="I15" s="3">
        <f t="shared" si="0"/>
        <v>75.800000000000011</v>
      </c>
      <c r="J15" s="90" t="s">
        <v>12</v>
      </c>
      <c r="K15" s="91" t="s">
        <v>446</v>
      </c>
      <c r="L15" s="95" t="s">
        <v>702</v>
      </c>
      <c r="M15" s="89"/>
    </row>
    <row r="16" spans="1:14" s="93" customFormat="1" ht="20.45" customHeight="1">
      <c r="A16" s="88">
        <v>13</v>
      </c>
      <c r="B16" s="96" t="s">
        <v>484</v>
      </c>
      <c r="C16" s="96" t="s">
        <v>485</v>
      </c>
      <c r="D16" s="96"/>
      <c r="E16" s="90"/>
      <c r="F16" s="90"/>
      <c r="G16" s="90">
        <v>88</v>
      </c>
      <c r="H16" s="98" t="s">
        <v>302</v>
      </c>
      <c r="I16" s="3">
        <f t="shared" si="0"/>
        <v>75.599999999999994</v>
      </c>
      <c r="J16" s="90" t="s">
        <v>12</v>
      </c>
      <c r="K16" s="91" t="s">
        <v>446</v>
      </c>
      <c r="L16" s="95" t="s">
        <v>702</v>
      </c>
      <c r="M16" s="89"/>
    </row>
    <row r="17" spans="1:13" s="93" customFormat="1" ht="20.45" customHeight="1">
      <c r="A17" s="88">
        <v>14</v>
      </c>
      <c r="B17" s="96" t="s">
        <v>473</v>
      </c>
      <c r="C17" s="96" t="s">
        <v>474</v>
      </c>
      <c r="D17" s="96"/>
      <c r="E17" s="91"/>
      <c r="F17" s="91"/>
      <c r="G17" s="99">
        <v>88</v>
      </c>
      <c r="H17" s="98" t="s">
        <v>168</v>
      </c>
      <c r="I17" s="3">
        <f t="shared" si="0"/>
        <v>74.3</v>
      </c>
      <c r="J17" s="90" t="s">
        <v>12</v>
      </c>
      <c r="K17" s="91" t="s">
        <v>446</v>
      </c>
      <c r="L17" s="95" t="s">
        <v>702</v>
      </c>
      <c r="M17" s="89"/>
    </row>
    <row r="18" spans="1:13" s="93" customFormat="1" ht="20.45" customHeight="1">
      <c r="A18" s="88">
        <v>15</v>
      </c>
      <c r="B18" s="96" t="s">
        <v>464</v>
      </c>
      <c r="C18" s="96" t="s">
        <v>465</v>
      </c>
      <c r="D18" s="96"/>
      <c r="E18" s="91"/>
      <c r="F18" s="91"/>
      <c r="G18" s="97">
        <v>80</v>
      </c>
      <c r="H18" s="98" t="s">
        <v>466</v>
      </c>
      <c r="I18" s="3">
        <f t="shared" si="0"/>
        <v>73.2</v>
      </c>
      <c r="J18" s="90" t="s">
        <v>12</v>
      </c>
      <c r="K18" s="91" t="s">
        <v>446</v>
      </c>
      <c r="L18" s="95" t="s">
        <v>702</v>
      </c>
      <c r="M18" s="89"/>
    </row>
    <row r="19" spans="1:13" s="93" customFormat="1" ht="20.45" customHeight="1">
      <c r="A19" s="88">
        <v>16</v>
      </c>
      <c r="B19" s="96" t="s">
        <v>479</v>
      </c>
      <c r="C19" s="96" t="s">
        <v>480</v>
      </c>
      <c r="D19" s="96"/>
      <c r="E19" s="90"/>
      <c r="F19" s="90"/>
      <c r="G19" s="97">
        <v>80</v>
      </c>
      <c r="H19" s="98" t="s">
        <v>481</v>
      </c>
      <c r="I19" s="3">
        <f t="shared" si="0"/>
        <v>72.900000000000006</v>
      </c>
      <c r="J19" s="90" t="s">
        <v>12</v>
      </c>
      <c r="K19" s="91" t="s">
        <v>446</v>
      </c>
      <c r="L19" s="95" t="s">
        <v>702</v>
      </c>
      <c r="M19" s="89"/>
    </row>
    <row r="20" spans="1:13" s="93" customFormat="1" ht="20.45" customHeight="1">
      <c r="A20" s="88">
        <v>17</v>
      </c>
      <c r="B20" s="96" t="s">
        <v>477</v>
      </c>
      <c r="C20" s="96" t="s">
        <v>478</v>
      </c>
      <c r="D20" s="96"/>
      <c r="E20" s="91"/>
      <c r="F20" s="91"/>
      <c r="G20" s="90">
        <v>79</v>
      </c>
      <c r="H20" s="98" t="s">
        <v>466</v>
      </c>
      <c r="I20" s="3">
        <f t="shared" si="0"/>
        <v>72.7</v>
      </c>
      <c r="J20" s="90" t="s">
        <v>12</v>
      </c>
      <c r="K20" s="91" t="s">
        <v>446</v>
      </c>
      <c r="L20" s="95" t="s">
        <v>702</v>
      </c>
      <c r="M20" s="89"/>
    </row>
    <row r="21" spans="1:13" s="93" customFormat="1" ht="20.45" customHeight="1">
      <c r="A21" s="88">
        <v>18</v>
      </c>
      <c r="B21" s="96" t="s">
        <v>471</v>
      </c>
      <c r="C21" s="96" t="s">
        <v>472</v>
      </c>
      <c r="D21" s="96"/>
      <c r="E21" s="91"/>
      <c r="F21" s="91"/>
      <c r="G21" s="97">
        <v>82</v>
      </c>
      <c r="H21" s="98" t="s">
        <v>268</v>
      </c>
      <c r="I21" s="3">
        <f t="shared" si="0"/>
        <v>72.099999999999994</v>
      </c>
      <c r="J21" s="90" t="s">
        <v>12</v>
      </c>
      <c r="K21" s="91" t="s">
        <v>446</v>
      </c>
      <c r="L21" s="95" t="s">
        <v>702</v>
      </c>
      <c r="M21" s="89"/>
    </row>
    <row r="22" spans="1:13" s="93" customFormat="1" ht="20.45" customHeight="1">
      <c r="A22" s="88">
        <v>19</v>
      </c>
      <c r="B22" s="96" t="s">
        <v>458</v>
      </c>
      <c r="C22" s="96" t="s">
        <v>459</v>
      </c>
      <c r="D22" s="96"/>
      <c r="E22" s="91"/>
      <c r="F22" s="91"/>
      <c r="G22" s="90">
        <v>82</v>
      </c>
      <c r="H22" s="98" t="s">
        <v>181</v>
      </c>
      <c r="I22" s="3">
        <f t="shared" si="0"/>
        <v>71.900000000000006</v>
      </c>
      <c r="J22" s="90" t="s">
        <v>12</v>
      </c>
      <c r="K22" s="91" t="s">
        <v>446</v>
      </c>
      <c r="L22" s="95" t="s">
        <v>702</v>
      </c>
      <c r="M22" s="89"/>
    </row>
    <row r="23" spans="1:13" s="93" customFormat="1" ht="20.45" customHeight="1">
      <c r="A23" s="88">
        <v>20</v>
      </c>
      <c r="B23" s="96" t="s">
        <v>475</v>
      </c>
      <c r="C23" s="96" t="s">
        <v>476</v>
      </c>
      <c r="D23" s="96"/>
      <c r="E23" s="91"/>
      <c r="F23" s="91"/>
      <c r="G23" s="90">
        <v>82</v>
      </c>
      <c r="H23" s="98" t="s">
        <v>266</v>
      </c>
      <c r="I23" s="3">
        <f t="shared" si="0"/>
        <v>70.5</v>
      </c>
      <c r="J23" s="90" t="s">
        <v>12</v>
      </c>
      <c r="K23" s="91" t="s">
        <v>446</v>
      </c>
      <c r="L23" s="95" t="s">
        <v>702</v>
      </c>
      <c r="M23" s="89"/>
    </row>
    <row r="24" spans="1:13" s="93" customFormat="1" ht="20.45" customHeight="1">
      <c r="A24" s="88">
        <v>21</v>
      </c>
      <c r="B24" s="96" t="s">
        <v>460</v>
      </c>
      <c r="C24" s="96" t="s">
        <v>461</v>
      </c>
      <c r="D24" s="96"/>
      <c r="E24" s="91"/>
      <c r="F24" s="91"/>
      <c r="G24" s="97">
        <v>80</v>
      </c>
      <c r="H24" s="98" t="s">
        <v>168</v>
      </c>
      <c r="I24" s="3">
        <f t="shared" si="0"/>
        <v>70.3</v>
      </c>
      <c r="J24" s="90" t="s">
        <v>12</v>
      </c>
      <c r="K24" s="91" t="s">
        <v>446</v>
      </c>
      <c r="L24" s="95" t="s">
        <v>702</v>
      </c>
      <c r="M24" s="89"/>
    </row>
    <row r="25" spans="1:13" s="93" customFormat="1" ht="20.45" customHeight="1">
      <c r="A25" s="88">
        <v>22</v>
      </c>
      <c r="B25" s="96" t="s">
        <v>482</v>
      </c>
      <c r="C25" s="96" t="s">
        <v>483</v>
      </c>
      <c r="D25" s="96"/>
      <c r="E25" s="90"/>
      <c r="F25" s="90"/>
      <c r="G25" s="90">
        <v>75</v>
      </c>
      <c r="H25" s="98" t="s">
        <v>147</v>
      </c>
      <c r="I25" s="3">
        <f t="shared" si="0"/>
        <v>70.2</v>
      </c>
      <c r="J25" s="90" t="s">
        <v>12</v>
      </c>
      <c r="K25" s="91" t="s">
        <v>446</v>
      </c>
      <c r="L25" s="95" t="s">
        <v>702</v>
      </c>
      <c r="M25" s="89"/>
    </row>
    <row r="26" spans="1:13" s="93" customFormat="1" ht="20.45" customHeight="1">
      <c r="A26" s="88">
        <v>23</v>
      </c>
      <c r="B26" s="96" t="s">
        <v>456</v>
      </c>
      <c r="C26" s="96" t="s">
        <v>457</v>
      </c>
      <c r="D26" s="96"/>
      <c r="E26" s="91"/>
      <c r="F26" s="91"/>
      <c r="G26" s="90">
        <v>70</v>
      </c>
      <c r="H26" s="98" t="s">
        <v>144</v>
      </c>
      <c r="I26" s="3">
        <f t="shared" si="0"/>
        <v>66.400000000000006</v>
      </c>
      <c r="J26" s="90" t="s">
        <v>12</v>
      </c>
      <c r="K26" s="91" t="s">
        <v>446</v>
      </c>
      <c r="L26" s="95" t="s">
        <v>702</v>
      </c>
      <c r="M26" s="89"/>
    </row>
    <row r="27" spans="1:13" s="93" customFormat="1" ht="20.45" customHeight="1">
      <c r="A27" s="88">
        <v>24</v>
      </c>
      <c r="B27" s="96" t="s">
        <v>10</v>
      </c>
      <c r="C27" s="96" t="s">
        <v>11</v>
      </c>
      <c r="D27" s="90">
        <v>82</v>
      </c>
      <c r="E27" s="100">
        <v>78</v>
      </c>
      <c r="F27" s="100">
        <v>79.2</v>
      </c>
      <c r="G27" s="100">
        <f t="shared" ref="G27:G73" si="1">F27*0.3+E27*0.3+D27*0.4</f>
        <v>79.960000000000008</v>
      </c>
      <c r="H27" s="90">
        <v>390</v>
      </c>
      <c r="I27" s="101">
        <f t="shared" si="0"/>
        <v>78.98</v>
      </c>
      <c r="J27" s="90" t="s">
        <v>12</v>
      </c>
      <c r="K27" s="91" t="s">
        <v>446</v>
      </c>
      <c r="L27" s="95" t="s">
        <v>443</v>
      </c>
      <c r="M27" s="89"/>
    </row>
    <row r="28" spans="1:13" s="93" customFormat="1" ht="20.45" customHeight="1">
      <c r="A28" s="88">
        <v>25</v>
      </c>
      <c r="B28" s="96" t="s">
        <v>13</v>
      </c>
      <c r="C28" s="96" t="s">
        <v>14</v>
      </c>
      <c r="D28" s="90">
        <v>82</v>
      </c>
      <c r="E28" s="100">
        <v>78.875</v>
      </c>
      <c r="F28" s="100">
        <v>84.2</v>
      </c>
      <c r="G28" s="100">
        <f t="shared" si="1"/>
        <v>81.722499999999997</v>
      </c>
      <c r="H28" s="90">
        <v>343</v>
      </c>
      <c r="I28" s="101">
        <f t="shared" si="0"/>
        <v>75.161249999999995</v>
      </c>
      <c r="J28" s="90" t="s">
        <v>12</v>
      </c>
      <c r="K28" s="91" t="s">
        <v>446</v>
      </c>
      <c r="L28" s="95" t="s">
        <v>443</v>
      </c>
      <c r="M28" s="89"/>
    </row>
    <row r="29" spans="1:13" s="93" customFormat="1" ht="20.45" customHeight="1">
      <c r="A29" s="88">
        <v>26</v>
      </c>
      <c r="B29" s="96" t="s">
        <v>15</v>
      </c>
      <c r="C29" s="96" t="s">
        <v>16</v>
      </c>
      <c r="D29" s="90">
        <v>76</v>
      </c>
      <c r="E29" s="100">
        <v>71</v>
      </c>
      <c r="F29" s="100">
        <v>80.099999999999994</v>
      </c>
      <c r="G29" s="100">
        <f t="shared" si="1"/>
        <v>75.73</v>
      </c>
      <c r="H29" s="90">
        <v>363</v>
      </c>
      <c r="I29" s="101">
        <f t="shared" si="0"/>
        <v>74.165000000000006</v>
      </c>
      <c r="J29" s="90" t="s">
        <v>12</v>
      </c>
      <c r="K29" s="91" t="s">
        <v>446</v>
      </c>
      <c r="L29" s="95" t="s">
        <v>443</v>
      </c>
      <c r="M29" s="89"/>
    </row>
    <row r="30" spans="1:13" s="93" customFormat="1" ht="20.45" customHeight="1">
      <c r="A30" s="88">
        <v>27</v>
      </c>
      <c r="B30" s="96" t="s">
        <v>17</v>
      </c>
      <c r="C30" s="96" t="s">
        <v>18</v>
      </c>
      <c r="D30" s="90">
        <v>78</v>
      </c>
      <c r="E30" s="100">
        <v>66.25</v>
      </c>
      <c r="F30" s="100">
        <v>70.599999999999994</v>
      </c>
      <c r="G30" s="100">
        <f t="shared" si="1"/>
        <v>72.254999999999995</v>
      </c>
      <c r="H30" s="90">
        <v>370</v>
      </c>
      <c r="I30" s="101">
        <f t="shared" si="0"/>
        <v>73.127499999999998</v>
      </c>
      <c r="J30" s="90" t="s">
        <v>12</v>
      </c>
      <c r="K30" s="91" t="s">
        <v>446</v>
      </c>
      <c r="L30" s="95" t="s">
        <v>443</v>
      </c>
      <c r="M30" s="89"/>
    </row>
    <row r="31" spans="1:13" s="93" customFormat="1" ht="20.45" customHeight="1">
      <c r="A31" s="88">
        <v>28</v>
      </c>
      <c r="B31" s="96" t="s">
        <v>19</v>
      </c>
      <c r="C31" s="96" t="s">
        <v>20</v>
      </c>
      <c r="D31" s="90">
        <v>60</v>
      </c>
      <c r="E31" s="100">
        <v>79.375</v>
      </c>
      <c r="F31" s="100">
        <v>82.4</v>
      </c>
      <c r="G31" s="100">
        <f t="shared" si="1"/>
        <v>72.532499999999999</v>
      </c>
      <c r="H31" s="90">
        <v>348</v>
      </c>
      <c r="I31" s="101">
        <f t="shared" si="0"/>
        <v>71.066249999999997</v>
      </c>
      <c r="J31" s="90" t="s">
        <v>12</v>
      </c>
      <c r="K31" s="91" t="s">
        <v>446</v>
      </c>
      <c r="L31" s="95" t="s">
        <v>443</v>
      </c>
      <c r="M31" s="89"/>
    </row>
    <row r="32" spans="1:13" s="93" customFormat="1" ht="20.45" customHeight="1">
      <c r="A32" s="88">
        <v>29</v>
      </c>
      <c r="B32" s="96" t="s">
        <v>21</v>
      </c>
      <c r="C32" s="96" t="s">
        <v>22</v>
      </c>
      <c r="D32" s="90">
        <v>74</v>
      </c>
      <c r="E32" s="100">
        <v>78.75</v>
      </c>
      <c r="F32" s="100">
        <v>78.400000000000006</v>
      </c>
      <c r="G32" s="100">
        <f t="shared" si="1"/>
        <v>76.745000000000005</v>
      </c>
      <c r="H32" s="90">
        <v>323</v>
      </c>
      <c r="I32" s="101">
        <f t="shared" si="0"/>
        <v>70.672500000000014</v>
      </c>
      <c r="J32" s="90" t="s">
        <v>12</v>
      </c>
      <c r="K32" s="91" t="s">
        <v>446</v>
      </c>
      <c r="L32" s="95" t="s">
        <v>443</v>
      </c>
      <c r="M32" s="89"/>
    </row>
    <row r="33" spans="1:13" s="93" customFormat="1" ht="20.45" customHeight="1">
      <c r="A33" s="88">
        <v>30</v>
      </c>
      <c r="B33" s="96" t="s">
        <v>23</v>
      </c>
      <c r="C33" s="96" t="s">
        <v>24</v>
      </c>
      <c r="D33" s="90">
        <v>50</v>
      </c>
      <c r="E33" s="100">
        <v>79.5</v>
      </c>
      <c r="F33" s="100">
        <v>73.3</v>
      </c>
      <c r="G33" s="100">
        <f t="shared" si="1"/>
        <v>65.84</v>
      </c>
      <c r="H33" s="90">
        <v>377</v>
      </c>
      <c r="I33" s="101">
        <f t="shared" si="0"/>
        <v>70.62</v>
      </c>
      <c r="J33" s="90" t="s">
        <v>12</v>
      </c>
      <c r="K33" s="91" t="s">
        <v>446</v>
      </c>
      <c r="L33" s="95" t="s">
        <v>443</v>
      </c>
      <c r="M33" s="89"/>
    </row>
    <row r="34" spans="1:13" s="93" customFormat="1" ht="20.45" customHeight="1">
      <c r="A34" s="88">
        <v>31</v>
      </c>
      <c r="B34" s="96" t="s">
        <v>25</v>
      </c>
      <c r="C34" s="96" t="s">
        <v>26</v>
      </c>
      <c r="D34" s="90">
        <v>62</v>
      </c>
      <c r="E34" s="100">
        <v>77.5</v>
      </c>
      <c r="F34" s="100">
        <v>72.400000000000006</v>
      </c>
      <c r="G34" s="100">
        <f t="shared" si="1"/>
        <v>69.77</v>
      </c>
      <c r="H34" s="90">
        <v>355</v>
      </c>
      <c r="I34" s="101">
        <f t="shared" si="0"/>
        <v>70.384999999999991</v>
      </c>
      <c r="J34" s="90" t="s">
        <v>12</v>
      </c>
      <c r="K34" s="91" t="s">
        <v>446</v>
      </c>
      <c r="L34" s="95" t="s">
        <v>443</v>
      </c>
      <c r="M34" s="89"/>
    </row>
    <row r="35" spans="1:13" s="93" customFormat="1" ht="20.45" customHeight="1">
      <c r="A35" s="88">
        <v>32</v>
      </c>
      <c r="B35" s="96" t="s">
        <v>27</v>
      </c>
      <c r="C35" s="96" t="s">
        <v>28</v>
      </c>
      <c r="D35" s="90">
        <v>50</v>
      </c>
      <c r="E35" s="100">
        <v>68.75</v>
      </c>
      <c r="F35" s="100">
        <v>86.3</v>
      </c>
      <c r="G35" s="100">
        <f t="shared" si="1"/>
        <v>66.515000000000001</v>
      </c>
      <c r="H35" s="90">
        <v>369</v>
      </c>
      <c r="I35" s="101">
        <f t="shared" si="0"/>
        <v>70.157499999999999</v>
      </c>
      <c r="J35" s="90" t="s">
        <v>12</v>
      </c>
      <c r="K35" s="91" t="s">
        <v>446</v>
      </c>
      <c r="L35" s="95" t="s">
        <v>443</v>
      </c>
      <c r="M35" s="89"/>
    </row>
    <row r="36" spans="1:13" s="93" customFormat="1" ht="20.45" customHeight="1">
      <c r="A36" s="88">
        <v>33</v>
      </c>
      <c r="B36" s="96" t="s">
        <v>29</v>
      </c>
      <c r="C36" s="96" t="s">
        <v>30</v>
      </c>
      <c r="D36" s="90">
        <v>70</v>
      </c>
      <c r="E36" s="100">
        <v>79.625</v>
      </c>
      <c r="F36" s="100">
        <v>85.2</v>
      </c>
      <c r="G36" s="100">
        <f t="shared" si="1"/>
        <v>77.447499999999991</v>
      </c>
      <c r="H36" s="90">
        <v>312</v>
      </c>
      <c r="I36" s="101">
        <f t="shared" si="0"/>
        <v>69.923749999999998</v>
      </c>
      <c r="J36" s="90" t="s">
        <v>12</v>
      </c>
      <c r="K36" s="91" t="s">
        <v>446</v>
      </c>
      <c r="L36" s="95" t="s">
        <v>443</v>
      </c>
      <c r="M36" s="89"/>
    </row>
    <row r="37" spans="1:13" s="93" customFormat="1" ht="20.45" customHeight="1">
      <c r="A37" s="88">
        <v>34</v>
      </c>
      <c r="B37" s="96" t="s">
        <v>31</v>
      </c>
      <c r="C37" s="96" t="s">
        <v>32</v>
      </c>
      <c r="D37" s="90">
        <v>58</v>
      </c>
      <c r="E37" s="100">
        <v>68.5</v>
      </c>
      <c r="F37" s="100">
        <v>86.2</v>
      </c>
      <c r="G37" s="100">
        <f t="shared" si="1"/>
        <v>69.61</v>
      </c>
      <c r="H37" s="90">
        <v>350</v>
      </c>
      <c r="I37" s="101">
        <f t="shared" si="0"/>
        <v>69.805000000000007</v>
      </c>
      <c r="J37" s="90" t="s">
        <v>12</v>
      </c>
      <c r="K37" s="91" t="s">
        <v>446</v>
      </c>
      <c r="L37" s="95" t="s">
        <v>443</v>
      </c>
      <c r="M37" s="89"/>
    </row>
    <row r="38" spans="1:13" s="93" customFormat="1" ht="20.45" customHeight="1">
      <c r="A38" s="88">
        <v>35</v>
      </c>
      <c r="B38" s="96" t="s">
        <v>33</v>
      </c>
      <c r="C38" s="96" t="s">
        <v>34</v>
      </c>
      <c r="D38" s="90">
        <v>72</v>
      </c>
      <c r="E38" s="100">
        <v>84.25</v>
      </c>
      <c r="F38" s="100">
        <v>75.400000000000006</v>
      </c>
      <c r="G38" s="100">
        <f t="shared" si="1"/>
        <v>76.694999999999993</v>
      </c>
      <c r="H38" s="90">
        <v>314</v>
      </c>
      <c r="I38" s="101">
        <f t="shared" si="0"/>
        <v>69.747500000000002</v>
      </c>
      <c r="J38" s="90" t="s">
        <v>12</v>
      </c>
      <c r="K38" s="91" t="s">
        <v>446</v>
      </c>
      <c r="L38" s="95" t="s">
        <v>443</v>
      </c>
      <c r="M38" s="89"/>
    </row>
    <row r="39" spans="1:13" s="93" customFormat="1" ht="20.45" customHeight="1">
      <c r="A39" s="88">
        <v>36</v>
      </c>
      <c r="B39" s="96" t="s">
        <v>35</v>
      </c>
      <c r="C39" s="96" t="s">
        <v>36</v>
      </c>
      <c r="D39" s="90">
        <v>64</v>
      </c>
      <c r="E39" s="100">
        <v>73.75</v>
      </c>
      <c r="F39" s="100">
        <v>76.3</v>
      </c>
      <c r="G39" s="100">
        <f t="shared" si="1"/>
        <v>70.615000000000009</v>
      </c>
      <c r="H39" s="90">
        <v>340</v>
      </c>
      <c r="I39" s="101">
        <f t="shared" si="0"/>
        <v>69.307500000000005</v>
      </c>
      <c r="J39" s="90" t="s">
        <v>12</v>
      </c>
      <c r="K39" s="91" t="s">
        <v>446</v>
      </c>
      <c r="L39" s="95" t="s">
        <v>443</v>
      </c>
      <c r="M39" s="89"/>
    </row>
    <row r="40" spans="1:13" s="93" customFormat="1" ht="20.45" customHeight="1">
      <c r="A40" s="88">
        <v>37</v>
      </c>
      <c r="B40" s="96" t="s">
        <v>37</v>
      </c>
      <c r="C40" s="96" t="s">
        <v>38</v>
      </c>
      <c r="D40" s="90">
        <v>66</v>
      </c>
      <c r="E40" s="100">
        <v>81.75</v>
      </c>
      <c r="F40" s="100">
        <v>72</v>
      </c>
      <c r="G40" s="100">
        <f t="shared" si="1"/>
        <v>72.525000000000006</v>
      </c>
      <c r="H40" s="90">
        <v>329</v>
      </c>
      <c r="I40" s="101">
        <f t="shared" si="0"/>
        <v>69.162499999999994</v>
      </c>
      <c r="J40" s="90" t="s">
        <v>12</v>
      </c>
      <c r="K40" s="91" t="s">
        <v>446</v>
      </c>
      <c r="L40" s="95" t="s">
        <v>443</v>
      </c>
      <c r="M40" s="89"/>
    </row>
    <row r="41" spans="1:13" s="93" customFormat="1" ht="20.45" customHeight="1">
      <c r="A41" s="88">
        <v>38</v>
      </c>
      <c r="B41" s="96" t="s">
        <v>39</v>
      </c>
      <c r="C41" s="96" t="s">
        <v>40</v>
      </c>
      <c r="D41" s="102">
        <v>66</v>
      </c>
      <c r="E41" s="100">
        <v>86.375</v>
      </c>
      <c r="F41" s="100">
        <v>79.2</v>
      </c>
      <c r="G41" s="100">
        <f t="shared" si="1"/>
        <v>76.072500000000005</v>
      </c>
      <c r="H41" s="103">
        <v>311</v>
      </c>
      <c r="I41" s="101">
        <f t="shared" si="0"/>
        <v>69.136250000000004</v>
      </c>
      <c r="J41" s="90" t="s">
        <v>12</v>
      </c>
      <c r="K41" s="91" t="s">
        <v>446</v>
      </c>
      <c r="L41" s="95" t="s">
        <v>443</v>
      </c>
      <c r="M41" s="89"/>
    </row>
    <row r="42" spans="1:13" s="93" customFormat="1" ht="20.45" customHeight="1">
      <c r="A42" s="88">
        <v>39</v>
      </c>
      <c r="B42" s="96" t="s">
        <v>41</v>
      </c>
      <c r="C42" s="96" t="s">
        <v>42</v>
      </c>
      <c r="D42" s="90">
        <v>58</v>
      </c>
      <c r="E42" s="100">
        <v>66.75</v>
      </c>
      <c r="F42" s="100">
        <v>83.6</v>
      </c>
      <c r="G42" s="100">
        <f t="shared" si="1"/>
        <v>68.305000000000007</v>
      </c>
      <c r="H42" s="90">
        <v>349</v>
      </c>
      <c r="I42" s="101">
        <f t="shared" si="0"/>
        <v>69.052500000000009</v>
      </c>
      <c r="J42" s="90" t="s">
        <v>12</v>
      </c>
      <c r="K42" s="91" t="s">
        <v>446</v>
      </c>
      <c r="L42" s="95" t="s">
        <v>443</v>
      </c>
      <c r="M42" s="89"/>
    </row>
    <row r="43" spans="1:13" s="93" customFormat="1" ht="20.45" customHeight="1">
      <c r="A43" s="88">
        <v>40</v>
      </c>
      <c r="B43" s="96" t="s">
        <v>43</v>
      </c>
      <c r="C43" s="96" t="s">
        <v>44</v>
      </c>
      <c r="D43" s="90">
        <v>62</v>
      </c>
      <c r="E43" s="100">
        <v>79</v>
      </c>
      <c r="F43" s="100">
        <v>70.599999999999994</v>
      </c>
      <c r="G43" s="100">
        <f t="shared" si="1"/>
        <v>69.679999999999993</v>
      </c>
      <c r="H43" s="90">
        <v>341</v>
      </c>
      <c r="I43" s="101">
        <f t="shared" si="0"/>
        <v>68.94</v>
      </c>
      <c r="J43" s="90" t="s">
        <v>12</v>
      </c>
      <c r="K43" s="91" t="s">
        <v>446</v>
      </c>
      <c r="L43" s="95" t="s">
        <v>443</v>
      </c>
      <c r="M43" s="89"/>
    </row>
    <row r="44" spans="1:13" s="93" customFormat="1" ht="20.45" customHeight="1">
      <c r="A44" s="88">
        <v>41</v>
      </c>
      <c r="B44" s="96" t="s">
        <v>45</v>
      </c>
      <c r="C44" s="96" t="s">
        <v>46</v>
      </c>
      <c r="D44" s="90">
        <v>66</v>
      </c>
      <c r="E44" s="100">
        <v>76.5</v>
      </c>
      <c r="F44" s="100">
        <v>77.8</v>
      </c>
      <c r="G44" s="100">
        <f t="shared" si="1"/>
        <v>72.69</v>
      </c>
      <c r="H44" s="90">
        <v>325</v>
      </c>
      <c r="I44" s="101">
        <f t="shared" si="0"/>
        <v>68.844999999999999</v>
      </c>
      <c r="J44" s="90" t="s">
        <v>12</v>
      </c>
      <c r="K44" s="91" t="s">
        <v>446</v>
      </c>
      <c r="L44" s="95" t="s">
        <v>443</v>
      </c>
      <c r="M44" s="89"/>
    </row>
    <row r="45" spans="1:13" s="93" customFormat="1" ht="20.45" customHeight="1">
      <c r="A45" s="88">
        <v>42</v>
      </c>
      <c r="B45" s="96" t="s">
        <v>47</v>
      </c>
      <c r="C45" s="96" t="s">
        <v>48</v>
      </c>
      <c r="D45" s="90">
        <v>62</v>
      </c>
      <c r="E45" s="100">
        <v>80.25</v>
      </c>
      <c r="F45" s="100">
        <v>80.400000000000006</v>
      </c>
      <c r="G45" s="100">
        <f t="shared" si="1"/>
        <v>72.995000000000005</v>
      </c>
      <c r="H45" s="90">
        <v>323</v>
      </c>
      <c r="I45" s="101">
        <f t="shared" si="0"/>
        <v>68.797500000000014</v>
      </c>
      <c r="J45" s="90" t="s">
        <v>12</v>
      </c>
      <c r="K45" s="91" t="s">
        <v>703</v>
      </c>
      <c r="L45" s="95" t="s">
        <v>704</v>
      </c>
      <c r="M45" s="89"/>
    </row>
    <row r="46" spans="1:13" s="93" customFormat="1" ht="20.45" customHeight="1">
      <c r="A46" s="88">
        <v>43</v>
      </c>
      <c r="B46" s="96" t="s">
        <v>49</v>
      </c>
      <c r="C46" s="96" t="s">
        <v>50</v>
      </c>
      <c r="D46" s="90">
        <v>70</v>
      </c>
      <c r="E46" s="100">
        <v>73.75</v>
      </c>
      <c r="F46" s="100">
        <v>65.5</v>
      </c>
      <c r="G46" s="100">
        <f t="shared" si="1"/>
        <v>69.775000000000006</v>
      </c>
      <c r="H46" s="90">
        <v>336</v>
      </c>
      <c r="I46" s="101">
        <f t="shared" si="0"/>
        <v>68.487500000000011</v>
      </c>
      <c r="J46" s="90" t="s">
        <v>705</v>
      </c>
      <c r="K46" s="91" t="s">
        <v>706</v>
      </c>
      <c r="L46" s="95" t="s">
        <v>707</v>
      </c>
      <c r="M46" s="89"/>
    </row>
    <row r="47" spans="1:13" s="93" customFormat="1" ht="20.45" customHeight="1">
      <c r="A47" s="88">
        <v>44</v>
      </c>
      <c r="B47" s="96" t="s">
        <v>51</v>
      </c>
      <c r="C47" s="96" t="s">
        <v>52</v>
      </c>
      <c r="D47" s="90">
        <v>66</v>
      </c>
      <c r="E47" s="100">
        <v>63.875</v>
      </c>
      <c r="F47" s="100">
        <v>84.2</v>
      </c>
      <c r="G47" s="100">
        <f t="shared" si="1"/>
        <v>70.822500000000005</v>
      </c>
      <c r="H47" s="90">
        <v>328</v>
      </c>
      <c r="I47" s="101">
        <f t="shared" si="0"/>
        <v>68.211250000000007</v>
      </c>
      <c r="J47" s="90" t="s">
        <v>708</v>
      </c>
      <c r="K47" s="91" t="s">
        <v>706</v>
      </c>
      <c r="L47" s="95" t="s">
        <v>707</v>
      </c>
      <c r="M47" s="89"/>
    </row>
    <row r="48" spans="1:13" s="93" customFormat="1" ht="20.45" customHeight="1">
      <c r="A48" s="88">
        <v>45</v>
      </c>
      <c r="B48" s="96" t="s">
        <v>53</v>
      </c>
      <c r="C48" s="96" t="s">
        <v>54</v>
      </c>
      <c r="D48" s="90">
        <v>64</v>
      </c>
      <c r="E48" s="100">
        <v>78.625</v>
      </c>
      <c r="F48" s="100">
        <v>77.099999999999994</v>
      </c>
      <c r="G48" s="100">
        <f t="shared" si="1"/>
        <v>72.317499999999995</v>
      </c>
      <c r="H48" s="90">
        <v>320</v>
      </c>
      <c r="I48" s="101">
        <f t="shared" si="0"/>
        <v>68.158749999999998</v>
      </c>
      <c r="J48" s="90" t="s">
        <v>708</v>
      </c>
      <c r="K48" s="91" t="s">
        <v>706</v>
      </c>
      <c r="L48" s="95" t="s">
        <v>707</v>
      </c>
      <c r="M48" s="89"/>
    </row>
    <row r="49" spans="1:13" s="93" customFormat="1" ht="20.45" customHeight="1">
      <c r="A49" s="88">
        <v>46</v>
      </c>
      <c r="B49" s="96" t="s">
        <v>55</v>
      </c>
      <c r="C49" s="96" t="s">
        <v>56</v>
      </c>
      <c r="D49" s="90">
        <v>68</v>
      </c>
      <c r="E49" s="100">
        <v>53.375</v>
      </c>
      <c r="F49" s="100">
        <v>74.7</v>
      </c>
      <c r="G49" s="100">
        <f t="shared" si="1"/>
        <v>65.622500000000002</v>
      </c>
      <c r="H49" s="90">
        <v>351</v>
      </c>
      <c r="I49" s="101">
        <f t="shared" si="0"/>
        <v>67.911249999999995</v>
      </c>
      <c r="J49" s="90" t="s">
        <v>708</v>
      </c>
      <c r="K49" s="91" t="s">
        <v>706</v>
      </c>
      <c r="L49" s="95" t="s">
        <v>707</v>
      </c>
      <c r="M49" s="89"/>
    </row>
    <row r="50" spans="1:13" s="93" customFormat="1" ht="20.45" customHeight="1">
      <c r="A50" s="88">
        <v>47</v>
      </c>
      <c r="B50" s="96" t="s">
        <v>57</v>
      </c>
      <c r="C50" s="96" t="s">
        <v>58</v>
      </c>
      <c r="D50" s="90">
        <v>62</v>
      </c>
      <c r="E50" s="100">
        <v>73.5</v>
      </c>
      <c r="F50" s="100">
        <v>77.599999999999994</v>
      </c>
      <c r="G50" s="100">
        <f t="shared" si="1"/>
        <v>70.13</v>
      </c>
      <c r="H50" s="90">
        <v>324</v>
      </c>
      <c r="I50" s="101">
        <f t="shared" si="0"/>
        <v>67.465000000000003</v>
      </c>
      <c r="J50" s="90" t="s">
        <v>708</v>
      </c>
      <c r="K50" s="91" t="s">
        <v>706</v>
      </c>
      <c r="L50" s="95" t="s">
        <v>707</v>
      </c>
      <c r="M50" s="89"/>
    </row>
    <row r="51" spans="1:13" s="93" customFormat="1" ht="20.45" customHeight="1">
      <c r="A51" s="88">
        <v>48</v>
      </c>
      <c r="B51" s="96" t="s">
        <v>59</v>
      </c>
      <c r="C51" s="96" t="s">
        <v>60</v>
      </c>
      <c r="D51" s="90">
        <v>52</v>
      </c>
      <c r="E51" s="100">
        <v>79.625</v>
      </c>
      <c r="F51" s="100">
        <v>81.900000000000006</v>
      </c>
      <c r="G51" s="100">
        <f t="shared" si="1"/>
        <v>69.257499999999993</v>
      </c>
      <c r="H51" s="90">
        <v>325</v>
      </c>
      <c r="I51" s="101">
        <f t="shared" si="0"/>
        <v>67.128749999999997</v>
      </c>
      <c r="J51" s="90" t="s">
        <v>708</v>
      </c>
      <c r="K51" s="91" t="s">
        <v>706</v>
      </c>
      <c r="L51" s="95" t="s">
        <v>707</v>
      </c>
      <c r="M51" s="89"/>
    </row>
    <row r="52" spans="1:13" s="93" customFormat="1" ht="20.45" customHeight="1">
      <c r="A52" s="88">
        <v>49</v>
      </c>
      <c r="B52" s="96" t="s">
        <v>61</v>
      </c>
      <c r="C52" s="96" t="s">
        <v>62</v>
      </c>
      <c r="D52" s="103">
        <v>58</v>
      </c>
      <c r="E52" s="100">
        <v>80.625</v>
      </c>
      <c r="F52" s="100">
        <v>79.099999999999994</v>
      </c>
      <c r="G52" s="100">
        <f t="shared" si="1"/>
        <v>71.117500000000007</v>
      </c>
      <c r="H52" s="103">
        <v>308</v>
      </c>
      <c r="I52" s="101">
        <f t="shared" si="0"/>
        <v>66.358750000000001</v>
      </c>
      <c r="J52" s="90" t="s">
        <v>708</v>
      </c>
      <c r="K52" s="91" t="s">
        <v>706</v>
      </c>
      <c r="L52" s="95" t="s">
        <v>707</v>
      </c>
      <c r="M52" s="89"/>
    </row>
    <row r="53" spans="1:13" s="93" customFormat="1" ht="20.45" customHeight="1">
      <c r="A53" s="88">
        <v>50</v>
      </c>
      <c r="B53" s="96" t="s">
        <v>63</v>
      </c>
      <c r="C53" s="96" t="s">
        <v>64</v>
      </c>
      <c r="D53" s="90">
        <v>62</v>
      </c>
      <c r="E53" s="100">
        <v>74.625</v>
      </c>
      <c r="F53" s="100">
        <v>57</v>
      </c>
      <c r="G53" s="100">
        <f t="shared" si="1"/>
        <v>64.287499999999994</v>
      </c>
      <c r="H53" s="90">
        <v>341</v>
      </c>
      <c r="I53" s="101">
        <f t="shared" si="0"/>
        <v>66.243750000000006</v>
      </c>
      <c r="J53" s="90" t="s">
        <v>708</v>
      </c>
      <c r="K53" s="91" t="s">
        <v>706</v>
      </c>
      <c r="L53" s="95" t="s">
        <v>707</v>
      </c>
      <c r="M53" s="89"/>
    </row>
    <row r="54" spans="1:13" s="93" customFormat="1" ht="20.45" customHeight="1">
      <c r="A54" s="88">
        <v>51</v>
      </c>
      <c r="B54" s="96" t="s">
        <v>65</v>
      </c>
      <c r="C54" s="96" t="s">
        <v>66</v>
      </c>
      <c r="D54" s="90">
        <v>56</v>
      </c>
      <c r="E54" s="100">
        <v>72.375</v>
      </c>
      <c r="F54" s="100">
        <v>69.400000000000006</v>
      </c>
      <c r="G54" s="100">
        <f t="shared" si="1"/>
        <v>64.932500000000005</v>
      </c>
      <c r="H54" s="90">
        <v>336</v>
      </c>
      <c r="I54" s="101">
        <f t="shared" si="0"/>
        <v>66.066249999999997</v>
      </c>
      <c r="J54" s="90" t="s">
        <v>708</v>
      </c>
      <c r="K54" s="91" t="s">
        <v>706</v>
      </c>
      <c r="L54" s="95" t="s">
        <v>707</v>
      </c>
      <c r="M54" s="89"/>
    </row>
    <row r="55" spans="1:13" s="93" customFormat="1" ht="20.45" customHeight="1">
      <c r="A55" s="88">
        <v>52</v>
      </c>
      <c r="B55" s="96" t="s">
        <v>67</v>
      </c>
      <c r="C55" s="96" t="s">
        <v>68</v>
      </c>
      <c r="D55" s="102">
        <v>58</v>
      </c>
      <c r="E55" s="100">
        <v>70.625</v>
      </c>
      <c r="F55" s="100">
        <v>66.2</v>
      </c>
      <c r="G55" s="100">
        <f t="shared" si="1"/>
        <v>64.247500000000002</v>
      </c>
      <c r="H55" s="103">
        <v>339</v>
      </c>
      <c r="I55" s="101">
        <f t="shared" si="0"/>
        <v>66.023750000000007</v>
      </c>
      <c r="J55" s="90" t="s">
        <v>708</v>
      </c>
      <c r="K55" s="91" t="s">
        <v>706</v>
      </c>
      <c r="L55" s="95" t="s">
        <v>707</v>
      </c>
      <c r="M55" s="89"/>
    </row>
    <row r="56" spans="1:13" s="93" customFormat="1" ht="20.45" customHeight="1">
      <c r="A56" s="88">
        <v>53</v>
      </c>
      <c r="B56" s="96" t="s">
        <v>69</v>
      </c>
      <c r="C56" s="96" t="s">
        <v>70</v>
      </c>
      <c r="D56" s="103">
        <v>58</v>
      </c>
      <c r="E56" s="100">
        <v>79</v>
      </c>
      <c r="F56" s="100">
        <v>63.8</v>
      </c>
      <c r="G56" s="100">
        <f t="shared" si="1"/>
        <v>66.039999999999992</v>
      </c>
      <c r="H56" s="103">
        <v>330</v>
      </c>
      <c r="I56" s="101">
        <f t="shared" si="0"/>
        <v>66.02</v>
      </c>
      <c r="J56" s="90" t="s">
        <v>708</v>
      </c>
      <c r="K56" s="91" t="s">
        <v>706</v>
      </c>
      <c r="L56" s="95" t="s">
        <v>707</v>
      </c>
      <c r="M56" s="89"/>
    </row>
    <row r="57" spans="1:13" s="93" customFormat="1" ht="20.45" customHeight="1">
      <c r="A57" s="88">
        <v>54</v>
      </c>
      <c r="B57" s="96" t="s">
        <v>71</v>
      </c>
      <c r="C57" s="96" t="s">
        <v>72</v>
      </c>
      <c r="D57" s="90">
        <v>66</v>
      </c>
      <c r="E57" s="100">
        <v>58.75</v>
      </c>
      <c r="F57" s="100">
        <v>71.099999999999994</v>
      </c>
      <c r="G57" s="100">
        <f t="shared" si="1"/>
        <v>65.355000000000004</v>
      </c>
      <c r="H57" s="90">
        <v>330</v>
      </c>
      <c r="I57" s="101">
        <f t="shared" si="0"/>
        <v>65.677500000000009</v>
      </c>
      <c r="J57" s="90" t="s">
        <v>708</v>
      </c>
      <c r="K57" s="91" t="s">
        <v>706</v>
      </c>
      <c r="L57" s="95" t="s">
        <v>707</v>
      </c>
      <c r="M57" s="89"/>
    </row>
    <row r="58" spans="1:13" s="93" customFormat="1" ht="20.45" customHeight="1">
      <c r="A58" s="88">
        <v>55</v>
      </c>
      <c r="B58" s="96" t="s">
        <v>73</v>
      </c>
      <c r="C58" s="96" t="s">
        <v>74</v>
      </c>
      <c r="D58" s="97">
        <v>66</v>
      </c>
      <c r="E58" s="104">
        <v>80.875</v>
      </c>
      <c r="F58" s="104">
        <v>64.5</v>
      </c>
      <c r="G58" s="104">
        <f t="shared" si="1"/>
        <v>70.012500000000003</v>
      </c>
      <c r="H58" s="97">
        <v>305</v>
      </c>
      <c r="I58" s="105">
        <f t="shared" si="0"/>
        <v>65.506249999999994</v>
      </c>
      <c r="J58" s="97" t="s">
        <v>708</v>
      </c>
      <c r="K58" s="91" t="s">
        <v>706</v>
      </c>
      <c r="L58" s="95" t="s">
        <v>707</v>
      </c>
      <c r="M58" s="89"/>
    </row>
    <row r="59" spans="1:13" s="93" customFormat="1" ht="20.45" customHeight="1">
      <c r="A59" s="88">
        <v>56</v>
      </c>
      <c r="B59" s="96" t="s">
        <v>75</v>
      </c>
      <c r="C59" s="96" t="s">
        <v>76</v>
      </c>
      <c r="D59" s="90">
        <v>46</v>
      </c>
      <c r="E59" s="100">
        <v>76.75</v>
      </c>
      <c r="F59" s="100">
        <v>82.2</v>
      </c>
      <c r="G59" s="100">
        <f t="shared" si="1"/>
        <v>66.085000000000008</v>
      </c>
      <c r="H59" s="90">
        <v>324</v>
      </c>
      <c r="I59" s="101">
        <f t="shared" si="0"/>
        <v>65.442499999999995</v>
      </c>
      <c r="J59" s="90" t="s">
        <v>708</v>
      </c>
      <c r="K59" s="91" t="s">
        <v>706</v>
      </c>
      <c r="L59" s="95" t="s">
        <v>707</v>
      </c>
      <c r="M59" s="89"/>
    </row>
    <row r="60" spans="1:13" s="93" customFormat="1" ht="20.45" customHeight="1">
      <c r="A60" s="88">
        <v>57</v>
      </c>
      <c r="B60" s="96" t="s">
        <v>77</v>
      </c>
      <c r="C60" s="96" t="s">
        <v>78</v>
      </c>
      <c r="D60" s="90">
        <v>70</v>
      </c>
      <c r="E60" s="100">
        <v>76.25</v>
      </c>
      <c r="F60" s="100">
        <v>65.099999999999994</v>
      </c>
      <c r="G60" s="100">
        <f t="shared" si="1"/>
        <v>70.405000000000001</v>
      </c>
      <c r="H60" s="90">
        <v>301</v>
      </c>
      <c r="I60" s="101">
        <f t="shared" si="0"/>
        <v>65.302500000000009</v>
      </c>
      <c r="J60" s="90" t="s">
        <v>708</v>
      </c>
      <c r="K60" s="91" t="s">
        <v>706</v>
      </c>
      <c r="L60" s="95" t="s">
        <v>707</v>
      </c>
      <c r="M60" s="89"/>
    </row>
    <row r="61" spans="1:13" s="93" customFormat="1" ht="20.45" customHeight="1">
      <c r="A61" s="88">
        <v>58</v>
      </c>
      <c r="B61" s="96" t="s">
        <v>79</v>
      </c>
      <c r="C61" s="96" t="s">
        <v>80</v>
      </c>
      <c r="D61" s="90">
        <v>60</v>
      </c>
      <c r="E61" s="100">
        <v>82</v>
      </c>
      <c r="F61" s="100">
        <v>68.400000000000006</v>
      </c>
      <c r="G61" s="100">
        <f t="shared" si="1"/>
        <v>69.12</v>
      </c>
      <c r="H61" s="90">
        <v>305</v>
      </c>
      <c r="I61" s="101">
        <f t="shared" si="0"/>
        <v>65.06</v>
      </c>
      <c r="J61" s="90" t="s">
        <v>708</v>
      </c>
      <c r="K61" s="91" t="s">
        <v>706</v>
      </c>
      <c r="L61" s="95" t="s">
        <v>707</v>
      </c>
      <c r="M61" s="89"/>
    </row>
    <row r="62" spans="1:13" s="93" customFormat="1" ht="20.45" customHeight="1">
      <c r="A62" s="88">
        <v>59</v>
      </c>
      <c r="B62" s="96" t="s">
        <v>83</v>
      </c>
      <c r="C62" s="96" t="s">
        <v>84</v>
      </c>
      <c r="D62" s="97">
        <v>58</v>
      </c>
      <c r="E62" s="104">
        <v>79.75</v>
      </c>
      <c r="F62" s="104">
        <v>65.2</v>
      </c>
      <c r="G62" s="104">
        <f t="shared" si="1"/>
        <v>66.685000000000002</v>
      </c>
      <c r="H62" s="97">
        <v>304</v>
      </c>
      <c r="I62" s="105">
        <f t="shared" si="0"/>
        <v>63.742500000000007</v>
      </c>
      <c r="J62" s="97" t="s">
        <v>708</v>
      </c>
      <c r="K62" s="91" t="s">
        <v>706</v>
      </c>
      <c r="L62" s="95" t="s">
        <v>707</v>
      </c>
      <c r="M62" s="89"/>
    </row>
    <row r="63" spans="1:13" s="93" customFormat="1" ht="20.45" customHeight="1">
      <c r="A63" s="88">
        <v>60</v>
      </c>
      <c r="B63" s="96" t="s">
        <v>85</v>
      </c>
      <c r="C63" s="96" t="s">
        <v>86</v>
      </c>
      <c r="D63" s="106">
        <v>60</v>
      </c>
      <c r="E63" s="104">
        <v>74.125</v>
      </c>
      <c r="F63" s="104">
        <v>63.1</v>
      </c>
      <c r="G63" s="104">
        <f t="shared" si="1"/>
        <v>65.167500000000004</v>
      </c>
      <c r="H63" s="106">
        <v>310</v>
      </c>
      <c r="I63" s="105">
        <f t="shared" si="0"/>
        <v>63.583750000000002</v>
      </c>
      <c r="J63" s="107" t="s">
        <v>708</v>
      </c>
      <c r="K63" s="91" t="s">
        <v>706</v>
      </c>
      <c r="L63" s="95" t="s">
        <v>707</v>
      </c>
      <c r="M63" s="89"/>
    </row>
    <row r="64" spans="1:13" s="93" customFormat="1" ht="20.45" customHeight="1">
      <c r="A64" s="88">
        <v>61</v>
      </c>
      <c r="B64" s="96" t="s">
        <v>89</v>
      </c>
      <c r="C64" s="96" t="s">
        <v>90</v>
      </c>
      <c r="D64" s="106">
        <v>74</v>
      </c>
      <c r="E64" s="104">
        <v>64.375</v>
      </c>
      <c r="F64" s="104">
        <v>58.3</v>
      </c>
      <c r="G64" s="104">
        <f t="shared" si="1"/>
        <v>66.402500000000003</v>
      </c>
      <c r="H64" s="106">
        <v>302</v>
      </c>
      <c r="I64" s="105">
        <f t="shared" si="0"/>
        <v>63.401250000000005</v>
      </c>
      <c r="J64" s="107" t="s">
        <v>708</v>
      </c>
      <c r="K64" s="91" t="s">
        <v>706</v>
      </c>
      <c r="L64" s="95" t="s">
        <v>707</v>
      </c>
      <c r="M64" s="89"/>
    </row>
    <row r="65" spans="1:13" s="93" customFormat="1" ht="20.45" customHeight="1">
      <c r="A65" s="88">
        <v>62</v>
      </c>
      <c r="B65" s="96" t="s">
        <v>93</v>
      </c>
      <c r="C65" s="96" t="s">
        <v>94</v>
      </c>
      <c r="D65" s="97">
        <v>54</v>
      </c>
      <c r="E65" s="104">
        <v>73.5</v>
      </c>
      <c r="F65" s="104">
        <v>64.2</v>
      </c>
      <c r="G65" s="104">
        <f t="shared" si="1"/>
        <v>62.910000000000004</v>
      </c>
      <c r="H65" s="97">
        <v>307</v>
      </c>
      <c r="I65" s="105">
        <f t="shared" si="0"/>
        <v>62.155000000000001</v>
      </c>
      <c r="J65" s="97" t="s">
        <v>708</v>
      </c>
      <c r="K65" s="91" t="s">
        <v>706</v>
      </c>
      <c r="L65" s="95" t="s">
        <v>707</v>
      </c>
      <c r="M65" s="89"/>
    </row>
    <row r="66" spans="1:13" s="113" customFormat="1" ht="20.45" customHeight="1">
      <c r="A66" s="88">
        <v>63</v>
      </c>
      <c r="B66" s="118" t="s">
        <v>95</v>
      </c>
      <c r="C66" s="118" t="s">
        <v>96</v>
      </c>
      <c r="D66" s="118">
        <v>64</v>
      </c>
      <c r="E66" s="104">
        <v>64.375</v>
      </c>
      <c r="F66" s="104">
        <v>65.2</v>
      </c>
      <c r="G66" s="104">
        <f t="shared" si="1"/>
        <v>64.472499999999997</v>
      </c>
      <c r="H66" s="106">
        <v>291</v>
      </c>
      <c r="I66" s="105">
        <f t="shared" si="0"/>
        <v>61.33625</v>
      </c>
      <c r="J66" s="107" t="s">
        <v>709</v>
      </c>
      <c r="K66" s="107"/>
      <c r="L66" s="95" t="s">
        <v>710</v>
      </c>
      <c r="M66" s="90"/>
    </row>
    <row r="67" spans="1:13" s="113" customFormat="1" ht="20.45" customHeight="1">
      <c r="A67" s="88">
        <v>64</v>
      </c>
      <c r="B67" s="118" t="s">
        <v>100</v>
      </c>
      <c r="C67" s="118" t="s">
        <v>101</v>
      </c>
      <c r="D67" s="118">
        <v>52</v>
      </c>
      <c r="E67" s="104">
        <v>69.875</v>
      </c>
      <c r="F67" s="104">
        <v>63.3</v>
      </c>
      <c r="G67" s="104">
        <f t="shared" si="1"/>
        <v>60.752499999999998</v>
      </c>
      <c r="H67" s="106">
        <v>292</v>
      </c>
      <c r="I67" s="105">
        <f t="shared" si="0"/>
        <v>59.576250000000002</v>
      </c>
      <c r="J67" s="107" t="s">
        <v>711</v>
      </c>
      <c r="K67" s="107"/>
      <c r="L67" s="95" t="s">
        <v>710</v>
      </c>
      <c r="M67" s="107"/>
    </row>
    <row r="68" spans="1:13" s="113" customFormat="1" ht="20.45" customHeight="1">
      <c r="A68" s="88">
        <v>65</v>
      </c>
      <c r="B68" s="118" t="s">
        <v>81</v>
      </c>
      <c r="C68" s="118" t="s">
        <v>82</v>
      </c>
      <c r="D68" s="118">
        <v>64</v>
      </c>
      <c r="E68" s="104">
        <v>51.875</v>
      </c>
      <c r="F68" s="104">
        <v>61</v>
      </c>
      <c r="G68" s="104">
        <f t="shared" si="1"/>
        <v>59.462499999999999</v>
      </c>
      <c r="H68" s="106">
        <v>345</v>
      </c>
      <c r="I68" s="105">
        <f t="shared" si="0"/>
        <v>64.231250000000003</v>
      </c>
      <c r="J68" s="107" t="s">
        <v>711</v>
      </c>
      <c r="K68" s="107"/>
      <c r="L68" s="95" t="s">
        <v>710</v>
      </c>
      <c r="M68" s="107"/>
    </row>
    <row r="69" spans="1:13" s="113" customFormat="1" ht="20.45" customHeight="1">
      <c r="A69" s="88">
        <v>66</v>
      </c>
      <c r="B69" s="118" t="s">
        <v>87</v>
      </c>
      <c r="C69" s="118" t="s">
        <v>88</v>
      </c>
      <c r="D69" s="97">
        <v>32</v>
      </c>
      <c r="E69" s="104">
        <v>74.25</v>
      </c>
      <c r="F69" s="104">
        <v>68.099999999999994</v>
      </c>
      <c r="G69" s="104">
        <f t="shared" si="1"/>
        <v>55.504999999999995</v>
      </c>
      <c r="H69" s="97">
        <v>357</v>
      </c>
      <c r="I69" s="105">
        <f t="shared" si="0"/>
        <v>63.452500000000001</v>
      </c>
      <c r="J69" s="107" t="s">
        <v>711</v>
      </c>
      <c r="K69" s="97"/>
      <c r="L69" s="95" t="s">
        <v>710</v>
      </c>
      <c r="M69" s="107"/>
    </row>
    <row r="70" spans="1:13" s="113" customFormat="1" ht="20.45" customHeight="1">
      <c r="A70" s="88">
        <v>67</v>
      </c>
      <c r="B70" s="118" t="s">
        <v>91</v>
      </c>
      <c r="C70" s="118" t="s">
        <v>92</v>
      </c>
      <c r="D70" s="106">
        <v>40</v>
      </c>
      <c r="E70" s="104">
        <v>60.625</v>
      </c>
      <c r="F70" s="104">
        <v>76.099999999999994</v>
      </c>
      <c r="G70" s="104">
        <f t="shared" si="1"/>
        <v>57.017499999999998</v>
      </c>
      <c r="H70" s="106">
        <v>346</v>
      </c>
      <c r="I70" s="105">
        <f t="shared" si="0"/>
        <v>63.108750000000001</v>
      </c>
      <c r="J70" s="107" t="s">
        <v>711</v>
      </c>
      <c r="K70" s="107"/>
      <c r="L70" s="95" t="s">
        <v>710</v>
      </c>
      <c r="M70" s="107"/>
    </row>
    <row r="71" spans="1:13" s="113" customFormat="1" ht="20.45" customHeight="1">
      <c r="A71" s="88">
        <v>68</v>
      </c>
      <c r="B71" s="118" t="s">
        <v>98</v>
      </c>
      <c r="C71" s="118" t="s">
        <v>99</v>
      </c>
      <c r="D71" s="97">
        <v>52</v>
      </c>
      <c r="E71" s="104">
        <v>68.125</v>
      </c>
      <c r="F71" s="104">
        <v>62.2</v>
      </c>
      <c r="G71" s="104">
        <f t="shared" si="1"/>
        <v>59.897499999999994</v>
      </c>
      <c r="H71" s="97">
        <v>312</v>
      </c>
      <c r="I71" s="105">
        <f t="shared" si="0"/>
        <v>61.14875</v>
      </c>
      <c r="J71" s="107" t="s">
        <v>711</v>
      </c>
      <c r="K71" s="97"/>
      <c r="L71" s="95" t="s">
        <v>710</v>
      </c>
      <c r="M71" s="107"/>
    </row>
    <row r="72" spans="1:13" s="113" customFormat="1" ht="20.45" customHeight="1">
      <c r="A72" s="88">
        <v>69</v>
      </c>
      <c r="B72" s="118" t="s">
        <v>102</v>
      </c>
      <c r="C72" s="118" t="s">
        <v>103</v>
      </c>
      <c r="D72" s="97">
        <v>50</v>
      </c>
      <c r="E72" s="104">
        <v>70.25</v>
      </c>
      <c r="F72" s="104">
        <v>59.5</v>
      </c>
      <c r="G72" s="104">
        <f t="shared" si="1"/>
        <v>58.924999999999997</v>
      </c>
      <c r="H72" s="97">
        <v>301</v>
      </c>
      <c r="I72" s="105">
        <f t="shared" si="0"/>
        <v>59.5625</v>
      </c>
      <c r="J72" s="107" t="s">
        <v>711</v>
      </c>
      <c r="K72" s="97"/>
      <c r="L72" s="95" t="s">
        <v>710</v>
      </c>
      <c r="M72" s="107"/>
    </row>
    <row r="73" spans="1:13" s="113" customFormat="1" ht="20.45" customHeight="1">
      <c r="A73" s="88">
        <v>70</v>
      </c>
      <c r="B73" s="118" t="s">
        <v>104</v>
      </c>
      <c r="C73" s="118" t="s">
        <v>105</v>
      </c>
      <c r="D73" s="97">
        <v>42</v>
      </c>
      <c r="E73" s="97">
        <v>0</v>
      </c>
      <c r="F73" s="97">
        <v>0</v>
      </c>
      <c r="G73" s="104">
        <f t="shared" si="1"/>
        <v>16.8</v>
      </c>
      <c r="H73" s="97">
        <v>296</v>
      </c>
      <c r="I73" s="105">
        <f t="shared" si="0"/>
        <v>38</v>
      </c>
      <c r="J73" s="97" t="s">
        <v>711</v>
      </c>
      <c r="K73" s="97"/>
      <c r="L73" s="95" t="s">
        <v>710</v>
      </c>
      <c r="M73" s="90"/>
    </row>
    <row r="75" spans="1:13" ht="13.5"/>
  </sheetData>
  <mergeCells count="2">
    <mergeCell ref="A2:G2"/>
    <mergeCell ref="A1:N1"/>
  </mergeCells>
  <phoneticPr fontId="4" type="noConversion"/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activeCell="C14" sqref="C14"/>
    </sheetView>
  </sheetViews>
  <sheetFormatPr defaultColWidth="9" defaultRowHeight="13.5"/>
  <cols>
    <col min="1" max="1" width="6.5" customWidth="1"/>
    <col min="2" max="2" width="17.875" customWidth="1"/>
    <col min="4" max="4" width="9" style="14"/>
    <col min="5" max="5" width="9" style="46"/>
    <col min="6" max="6" width="8.875" style="46" customWidth="1"/>
    <col min="7" max="8" width="8.5" customWidth="1"/>
    <col min="9" max="9" width="7.875" customWidth="1"/>
    <col min="10" max="10" width="7.125" customWidth="1"/>
    <col min="11" max="11" width="9.375" customWidth="1"/>
    <col min="12" max="12" width="12.375" customWidth="1"/>
    <col min="13" max="13" width="11.375" customWidth="1"/>
    <col min="14" max="14" width="11.125" customWidth="1"/>
  </cols>
  <sheetData>
    <row r="1" spans="1:14" s="23" customFormat="1" ht="44.1" customHeight="1">
      <c r="A1" s="120" t="s">
        <v>713</v>
      </c>
      <c r="B1" s="120"/>
      <c r="C1" s="120"/>
      <c r="D1" s="120"/>
      <c r="E1" s="121"/>
      <c r="F1" s="121"/>
      <c r="G1" s="120"/>
      <c r="H1" s="120"/>
      <c r="I1" s="120"/>
      <c r="J1" s="120"/>
      <c r="K1" s="120"/>
      <c r="L1" s="120"/>
      <c r="M1" s="120"/>
      <c r="N1" s="120"/>
    </row>
    <row r="2" spans="1:14" s="23" customFormat="1" ht="19.5" customHeight="1">
      <c r="A2" s="119" t="s">
        <v>386</v>
      </c>
      <c r="B2" s="119"/>
      <c r="C2" s="119"/>
      <c r="D2" s="123"/>
      <c r="E2" s="124"/>
      <c r="F2" s="124"/>
      <c r="G2" s="119"/>
      <c r="H2" s="24"/>
      <c r="I2" s="25"/>
    </row>
    <row r="3" spans="1:14" s="23" customFormat="1" ht="32.1" customHeight="1">
      <c r="A3" s="26" t="s">
        <v>0</v>
      </c>
      <c r="B3" s="26" t="s">
        <v>1</v>
      </c>
      <c r="C3" s="27" t="s">
        <v>2</v>
      </c>
      <c r="D3" s="26" t="s">
        <v>318</v>
      </c>
      <c r="E3" s="41" t="s">
        <v>4</v>
      </c>
      <c r="F3" s="41" t="s">
        <v>5</v>
      </c>
      <c r="G3" s="28" t="s">
        <v>6</v>
      </c>
      <c r="H3" s="26" t="s">
        <v>7</v>
      </c>
      <c r="I3" s="28" t="s">
        <v>8</v>
      </c>
      <c r="J3" s="29" t="s">
        <v>387</v>
      </c>
      <c r="K3" s="30" t="s">
        <v>106</v>
      </c>
      <c r="L3" s="5" t="s">
        <v>510</v>
      </c>
      <c r="M3" s="29" t="s">
        <v>388</v>
      </c>
      <c r="N3" s="30" t="s">
        <v>321</v>
      </c>
    </row>
    <row r="4" spans="1:14" s="23" customFormat="1" ht="20.100000000000001" customHeight="1">
      <c r="A4" s="26">
        <v>1</v>
      </c>
      <c r="B4" s="8" t="s">
        <v>389</v>
      </c>
      <c r="C4" s="8" t="s">
        <v>390</v>
      </c>
      <c r="D4" s="26"/>
      <c r="E4" s="41"/>
      <c r="F4" s="41"/>
      <c r="G4" s="28">
        <v>77</v>
      </c>
      <c r="H4" s="8" t="s">
        <v>362</v>
      </c>
      <c r="I4" s="28">
        <f>H4*0.1+G4*0.5</f>
        <v>73.800000000000011</v>
      </c>
      <c r="J4" s="38" t="s">
        <v>695</v>
      </c>
      <c r="K4" s="8" t="s">
        <v>391</v>
      </c>
      <c r="L4" s="42" t="s">
        <v>325</v>
      </c>
      <c r="M4" s="29"/>
      <c r="N4" s="30"/>
    </row>
    <row r="5" spans="1:14" s="23" customFormat="1" ht="20.100000000000001" customHeight="1">
      <c r="A5" s="26">
        <v>2</v>
      </c>
      <c r="B5" s="8" t="s">
        <v>392</v>
      </c>
      <c r="C5" s="8" t="s">
        <v>696</v>
      </c>
      <c r="D5" s="26"/>
      <c r="E5" s="41"/>
      <c r="F5" s="41"/>
      <c r="G5" s="28">
        <v>77</v>
      </c>
      <c r="H5" s="8" t="s">
        <v>393</v>
      </c>
      <c r="I5" s="28">
        <f t="shared" ref="I5:I8" si="0">H5*0.1+G5*0.5</f>
        <v>73.599999999999994</v>
      </c>
      <c r="J5" s="38" t="s">
        <v>695</v>
      </c>
      <c r="K5" s="8" t="s">
        <v>391</v>
      </c>
      <c r="L5" s="42" t="s">
        <v>325</v>
      </c>
      <c r="M5" s="29"/>
      <c r="N5" s="30"/>
    </row>
    <row r="6" spans="1:14" s="23" customFormat="1" ht="20.100000000000001" customHeight="1">
      <c r="A6" s="26">
        <v>3</v>
      </c>
      <c r="B6" s="8" t="s">
        <v>394</v>
      </c>
      <c r="C6" s="8" t="s">
        <v>395</v>
      </c>
      <c r="D6" s="26"/>
      <c r="E6" s="41"/>
      <c r="F6" s="41"/>
      <c r="G6" s="28">
        <v>82</v>
      </c>
      <c r="H6" s="8" t="s">
        <v>162</v>
      </c>
      <c r="I6" s="28">
        <f t="shared" si="0"/>
        <v>75.800000000000011</v>
      </c>
      <c r="J6" s="38" t="s">
        <v>695</v>
      </c>
      <c r="K6" s="8" t="s">
        <v>391</v>
      </c>
      <c r="L6" s="42" t="s">
        <v>325</v>
      </c>
      <c r="M6" s="29"/>
      <c r="N6" s="30"/>
    </row>
    <row r="7" spans="1:14" s="23" customFormat="1" ht="20.100000000000001" customHeight="1">
      <c r="A7" s="26">
        <v>4</v>
      </c>
      <c r="B7" s="8" t="s">
        <v>396</v>
      </c>
      <c r="C7" s="8" t="s">
        <v>397</v>
      </c>
      <c r="D7" s="26"/>
      <c r="E7" s="41"/>
      <c r="F7" s="41"/>
      <c r="G7" s="28">
        <v>82</v>
      </c>
      <c r="H7" s="8" t="s">
        <v>398</v>
      </c>
      <c r="I7" s="28">
        <f t="shared" si="0"/>
        <v>75.7</v>
      </c>
      <c r="J7" s="38" t="s">
        <v>695</v>
      </c>
      <c r="K7" s="8" t="s">
        <v>391</v>
      </c>
      <c r="L7" s="42" t="s">
        <v>325</v>
      </c>
      <c r="M7" s="29"/>
      <c r="N7" s="30"/>
    </row>
    <row r="8" spans="1:14" s="23" customFormat="1" ht="20.100000000000001" customHeight="1">
      <c r="A8" s="26">
        <v>5</v>
      </c>
      <c r="B8" s="8" t="s">
        <v>399</v>
      </c>
      <c r="C8" s="8" t="s">
        <v>400</v>
      </c>
      <c r="D8" s="26"/>
      <c r="E8" s="41"/>
      <c r="F8" s="41"/>
      <c r="G8" s="28">
        <v>78</v>
      </c>
      <c r="H8" s="8" t="s">
        <v>398</v>
      </c>
      <c r="I8" s="28">
        <f t="shared" si="0"/>
        <v>73.7</v>
      </c>
      <c r="J8" s="38" t="s">
        <v>695</v>
      </c>
      <c r="K8" s="8" t="s">
        <v>391</v>
      </c>
      <c r="L8" s="42" t="s">
        <v>325</v>
      </c>
      <c r="M8" s="29"/>
      <c r="N8" s="30"/>
    </row>
    <row r="9" spans="1:14" s="23" customFormat="1" ht="20.100000000000001" customHeight="1">
      <c r="A9" s="26">
        <v>6</v>
      </c>
      <c r="B9" s="43" t="s">
        <v>401</v>
      </c>
      <c r="C9" s="43" t="s">
        <v>402</v>
      </c>
      <c r="D9" s="13">
        <v>71</v>
      </c>
      <c r="E9" s="39">
        <v>84.875</v>
      </c>
      <c r="F9" s="39">
        <v>82</v>
      </c>
      <c r="G9" s="36">
        <f t="shared" ref="G9:G21" si="1">D9*0.4+E9*0.3+F9*0.3</f>
        <v>78.462499999999991</v>
      </c>
      <c r="H9" s="44">
        <v>332</v>
      </c>
      <c r="I9" s="37">
        <f>H9*0.1+G9*0.5</f>
        <v>72.431250000000006</v>
      </c>
      <c r="J9" s="38" t="s">
        <v>695</v>
      </c>
      <c r="K9" s="8" t="s">
        <v>391</v>
      </c>
      <c r="L9" s="38" t="s">
        <v>697</v>
      </c>
      <c r="M9" s="38"/>
      <c r="N9" s="38"/>
    </row>
    <row r="10" spans="1:14" s="23" customFormat="1" ht="20.100000000000001" customHeight="1">
      <c r="A10" s="26">
        <v>7</v>
      </c>
      <c r="B10" s="43" t="s">
        <v>403</v>
      </c>
      <c r="C10" s="43" t="s">
        <v>404</v>
      </c>
      <c r="D10" s="13">
        <v>73</v>
      </c>
      <c r="E10" s="35">
        <v>79.625</v>
      </c>
      <c r="F10" s="35">
        <v>61.714285714285701</v>
      </c>
      <c r="G10" s="36">
        <f t="shared" si="1"/>
        <v>71.601785714285711</v>
      </c>
      <c r="H10" s="44">
        <v>365</v>
      </c>
      <c r="I10" s="37">
        <f t="shared" ref="I10:I21" si="2">H10*0.1+G10*0.5</f>
        <v>72.300892857142856</v>
      </c>
      <c r="J10" s="38" t="s">
        <v>695</v>
      </c>
      <c r="K10" s="8" t="s">
        <v>391</v>
      </c>
      <c r="L10" s="38" t="s">
        <v>697</v>
      </c>
      <c r="M10" s="38"/>
      <c r="N10" s="38"/>
    </row>
    <row r="11" spans="1:14" s="23" customFormat="1" ht="20.100000000000001" customHeight="1">
      <c r="A11" s="26">
        <v>8</v>
      </c>
      <c r="B11" s="43" t="s">
        <v>405</v>
      </c>
      <c r="C11" s="43" t="s">
        <v>66</v>
      </c>
      <c r="D11" s="13">
        <v>64</v>
      </c>
      <c r="E11" s="45">
        <v>79.375</v>
      </c>
      <c r="F11" s="45">
        <v>74.571428571428598</v>
      </c>
      <c r="G11" s="36">
        <f t="shared" si="1"/>
        <v>71.783928571428575</v>
      </c>
      <c r="H11" s="44">
        <v>346</v>
      </c>
      <c r="I11" s="37">
        <f t="shared" si="2"/>
        <v>70.491964285714289</v>
      </c>
      <c r="J11" s="38" t="s">
        <v>695</v>
      </c>
      <c r="K11" s="8" t="s">
        <v>391</v>
      </c>
      <c r="L11" s="38" t="s">
        <v>697</v>
      </c>
      <c r="M11" s="38"/>
      <c r="N11" s="38"/>
    </row>
    <row r="12" spans="1:14" s="23" customFormat="1" ht="20.100000000000001" customHeight="1">
      <c r="A12" s="26">
        <v>9</v>
      </c>
      <c r="B12" s="43" t="s">
        <v>406</v>
      </c>
      <c r="C12" s="43" t="s">
        <v>407</v>
      </c>
      <c r="D12" s="13">
        <v>58</v>
      </c>
      <c r="E12" s="45">
        <v>81.75</v>
      </c>
      <c r="F12" s="45">
        <v>70.142857142857096</v>
      </c>
      <c r="G12" s="36">
        <f t="shared" si="1"/>
        <v>68.767857142857125</v>
      </c>
      <c r="H12" s="44">
        <v>338</v>
      </c>
      <c r="I12" s="37">
        <f t="shared" si="2"/>
        <v>68.183928571428567</v>
      </c>
      <c r="J12" s="38" t="s">
        <v>695</v>
      </c>
      <c r="K12" s="8" t="s">
        <v>391</v>
      </c>
      <c r="L12" s="38" t="s">
        <v>697</v>
      </c>
      <c r="M12" s="38"/>
      <c r="N12" s="38"/>
    </row>
    <row r="13" spans="1:14" s="23" customFormat="1" ht="20.100000000000001" customHeight="1">
      <c r="A13" s="26">
        <v>10</v>
      </c>
      <c r="B13" s="43" t="s">
        <v>408</v>
      </c>
      <c r="C13" s="43" t="s">
        <v>409</v>
      </c>
      <c r="D13" s="13">
        <v>61</v>
      </c>
      <c r="E13" s="35">
        <v>73.625</v>
      </c>
      <c r="F13" s="35">
        <v>66</v>
      </c>
      <c r="G13" s="36">
        <f t="shared" si="1"/>
        <v>66.287499999999994</v>
      </c>
      <c r="H13" s="44">
        <v>350</v>
      </c>
      <c r="I13" s="37">
        <f t="shared" si="2"/>
        <v>68.143749999999997</v>
      </c>
      <c r="J13" s="38" t="s">
        <v>695</v>
      </c>
      <c r="K13" s="8" t="s">
        <v>391</v>
      </c>
      <c r="L13" s="38" t="s">
        <v>697</v>
      </c>
      <c r="M13" s="38"/>
      <c r="N13" s="38"/>
    </row>
    <row r="14" spans="1:14" s="23" customFormat="1" ht="20.100000000000001" customHeight="1">
      <c r="A14" s="26">
        <v>11</v>
      </c>
      <c r="B14" s="43">
        <v>100059110501393</v>
      </c>
      <c r="C14" s="43" t="s">
        <v>410</v>
      </c>
      <c r="D14" s="13">
        <v>40</v>
      </c>
      <c r="E14" s="39">
        <v>81.625</v>
      </c>
      <c r="F14" s="39">
        <v>88.571428571428598</v>
      </c>
      <c r="G14" s="36">
        <f t="shared" si="1"/>
        <v>67.058928571428581</v>
      </c>
      <c r="H14" s="44">
        <v>331</v>
      </c>
      <c r="I14" s="37">
        <f t="shared" si="2"/>
        <v>66.629464285714292</v>
      </c>
      <c r="J14" s="38" t="s">
        <v>695</v>
      </c>
      <c r="K14" s="8" t="s">
        <v>391</v>
      </c>
      <c r="L14" s="38" t="s">
        <v>697</v>
      </c>
      <c r="M14" s="38"/>
      <c r="N14" s="38"/>
    </row>
    <row r="15" spans="1:14" s="23" customFormat="1" ht="20.100000000000001" customHeight="1">
      <c r="A15" s="26">
        <v>12</v>
      </c>
      <c r="B15" s="43" t="s">
        <v>411</v>
      </c>
      <c r="C15" s="43" t="s">
        <v>412</v>
      </c>
      <c r="D15" s="13">
        <v>61</v>
      </c>
      <c r="E15" s="35">
        <v>86</v>
      </c>
      <c r="F15" s="35">
        <v>68.714285714285694</v>
      </c>
      <c r="G15" s="36">
        <f t="shared" si="1"/>
        <v>70.814285714285717</v>
      </c>
      <c r="H15" s="44">
        <v>309</v>
      </c>
      <c r="I15" s="37">
        <f t="shared" si="2"/>
        <v>66.307142857142864</v>
      </c>
      <c r="J15" s="38" t="s">
        <v>695</v>
      </c>
      <c r="K15" s="8" t="s">
        <v>391</v>
      </c>
      <c r="L15" s="38" t="s">
        <v>697</v>
      </c>
      <c r="M15" s="38"/>
      <c r="N15" s="38"/>
    </row>
    <row r="16" spans="1:14" s="23" customFormat="1" ht="20.100000000000001" customHeight="1">
      <c r="A16" s="26">
        <v>13</v>
      </c>
      <c r="B16" s="43" t="s">
        <v>413</v>
      </c>
      <c r="C16" s="43" t="s">
        <v>414</v>
      </c>
      <c r="D16" s="13">
        <v>55</v>
      </c>
      <c r="E16" s="39">
        <v>86.625</v>
      </c>
      <c r="F16" s="39">
        <v>71</v>
      </c>
      <c r="G16" s="36">
        <f t="shared" si="1"/>
        <v>69.287499999999994</v>
      </c>
      <c r="H16" s="44">
        <v>314</v>
      </c>
      <c r="I16" s="37">
        <f t="shared" si="2"/>
        <v>66.043750000000003</v>
      </c>
      <c r="J16" s="38" t="s">
        <v>695</v>
      </c>
      <c r="K16" s="8" t="s">
        <v>391</v>
      </c>
      <c r="L16" s="38" t="s">
        <v>697</v>
      </c>
      <c r="M16" s="38"/>
      <c r="N16" s="38"/>
    </row>
    <row r="17" spans="1:14" s="23" customFormat="1" ht="20.100000000000001" customHeight="1">
      <c r="A17" s="26">
        <v>14</v>
      </c>
      <c r="B17" s="43" t="s">
        <v>415</v>
      </c>
      <c r="C17" s="43" t="s">
        <v>416</v>
      </c>
      <c r="D17" s="13">
        <v>48</v>
      </c>
      <c r="E17" s="35">
        <v>85.25</v>
      </c>
      <c r="F17" s="35">
        <v>77.142857142857096</v>
      </c>
      <c r="G17" s="36">
        <f t="shared" si="1"/>
        <v>67.91785714285713</v>
      </c>
      <c r="H17" s="44">
        <v>319</v>
      </c>
      <c r="I17" s="37">
        <f t="shared" si="2"/>
        <v>65.858928571428564</v>
      </c>
      <c r="J17" s="38" t="s">
        <v>695</v>
      </c>
      <c r="K17" s="8" t="s">
        <v>391</v>
      </c>
      <c r="L17" s="38" t="s">
        <v>697</v>
      </c>
      <c r="M17" s="38"/>
      <c r="N17" s="38"/>
    </row>
    <row r="18" spans="1:14" s="23" customFormat="1" ht="20.100000000000001" customHeight="1">
      <c r="A18" s="26">
        <v>15</v>
      </c>
      <c r="B18" s="43" t="s">
        <v>417</v>
      </c>
      <c r="C18" s="43" t="s">
        <v>418</v>
      </c>
      <c r="D18" s="13">
        <v>53</v>
      </c>
      <c r="E18" s="45">
        <v>79.375</v>
      </c>
      <c r="F18" s="45">
        <v>72.428571428571402</v>
      </c>
      <c r="G18" s="36">
        <f t="shared" si="1"/>
        <v>66.741071428571416</v>
      </c>
      <c r="H18" s="44">
        <v>318</v>
      </c>
      <c r="I18" s="37">
        <f t="shared" si="2"/>
        <v>65.170535714285705</v>
      </c>
      <c r="J18" s="38" t="s">
        <v>695</v>
      </c>
      <c r="K18" s="8" t="s">
        <v>391</v>
      </c>
      <c r="L18" s="38" t="s">
        <v>697</v>
      </c>
      <c r="M18" s="38"/>
      <c r="N18" s="38"/>
    </row>
    <row r="19" spans="1:14" ht="20.100000000000001" customHeight="1">
      <c r="A19" s="26">
        <v>16</v>
      </c>
      <c r="B19" s="43" t="s">
        <v>419</v>
      </c>
      <c r="C19" s="43" t="s">
        <v>420</v>
      </c>
      <c r="D19" s="13">
        <v>58</v>
      </c>
      <c r="E19" s="39">
        <v>77.625</v>
      </c>
      <c r="F19" s="39">
        <v>66.428571428571402</v>
      </c>
      <c r="G19" s="36">
        <f t="shared" si="1"/>
        <v>66.416071428571414</v>
      </c>
      <c r="H19" s="44">
        <v>311</v>
      </c>
      <c r="I19" s="37">
        <f t="shared" si="2"/>
        <v>64.308035714285708</v>
      </c>
      <c r="J19" s="38" t="s">
        <v>695</v>
      </c>
      <c r="K19" s="8" t="s">
        <v>391</v>
      </c>
      <c r="L19" s="38" t="s">
        <v>697</v>
      </c>
      <c r="M19" s="10"/>
      <c r="N19" s="10"/>
    </row>
    <row r="20" spans="1:14" ht="20.100000000000001" customHeight="1">
      <c r="A20" s="26">
        <v>17</v>
      </c>
      <c r="B20" s="43" t="s">
        <v>421</v>
      </c>
      <c r="C20" s="43" t="s">
        <v>422</v>
      </c>
      <c r="D20" s="13">
        <v>53</v>
      </c>
      <c r="E20" s="39">
        <v>84.625</v>
      </c>
      <c r="F20" s="39">
        <v>68.714285714285694</v>
      </c>
      <c r="G20" s="36">
        <f t="shared" si="1"/>
        <v>67.201785714285705</v>
      </c>
      <c r="H20" s="44">
        <v>299</v>
      </c>
      <c r="I20" s="37">
        <f t="shared" si="2"/>
        <v>63.500892857142858</v>
      </c>
      <c r="J20" s="38" t="s">
        <v>695</v>
      </c>
      <c r="K20" s="8" t="s">
        <v>391</v>
      </c>
      <c r="L20" s="38" t="s">
        <v>697</v>
      </c>
      <c r="M20" s="10"/>
      <c r="N20" s="10"/>
    </row>
    <row r="21" spans="1:14" ht="20.100000000000001" customHeight="1">
      <c r="A21" s="48">
        <v>18</v>
      </c>
      <c r="B21" s="43" t="s">
        <v>423</v>
      </c>
      <c r="C21" s="43" t="s">
        <v>424</v>
      </c>
      <c r="D21" s="13">
        <v>54</v>
      </c>
      <c r="E21" s="35">
        <v>72.625</v>
      </c>
      <c r="F21" s="35">
        <v>69.714285714285694</v>
      </c>
      <c r="G21" s="36">
        <f t="shared" si="1"/>
        <v>64.301785714285714</v>
      </c>
      <c r="H21" s="44">
        <v>281</v>
      </c>
      <c r="I21" s="37">
        <f t="shared" si="2"/>
        <v>60.250892857142858</v>
      </c>
      <c r="J21" s="38" t="s">
        <v>695</v>
      </c>
      <c r="K21" s="8" t="s">
        <v>391</v>
      </c>
      <c r="L21" s="38" t="s">
        <v>697</v>
      </c>
      <c r="M21" s="10"/>
      <c r="N21" s="10"/>
    </row>
  </sheetData>
  <mergeCells count="2">
    <mergeCell ref="A1:N1"/>
    <mergeCell ref="A2:G2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opLeftCell="A25" workbookViewId="0">
      <selection activeCell="A33" sqref="A33:M37"/>
    </sheetView>
  </sheetViews>
  <sheetFormatPr defaultRowHeight="21.6" customHeight="1"/>
  <cols>
    <col min="2" max="2" width="15.5" customWidth="1"/>
    <col min="5" max="7" width="9.5" bestFit="1" customWidth="1"/>
    <col min="9" max="9" width="9.5" bestFit="1" customWidth="1"/>
    <col min="10" max="10" width="15.25" customWidth="1"/>
    <col min="11" max="11" width="10.375" customWidth="1"/>
    <col min="12" max="12" width="10.75" customWidth="1"/>
    <col min="13" max="13" width="11.375" customWidth="1"/>
    <col min="14" max="14" width="20.875" customWidth="1"/>
  </cols>
  <sheetData>
    <row r="1" spans="1:14" s="23" customFormat="1" ht="44.1" customHeight="1">
      <c r="A1" s="120" t="s">
        <v>713</v>
      </c>
      <c r="B1" s="120"/>
      <c r="C1" s="120"/>
      <c r="D1" s="120"/>
      <c r="E1" s="121"/>
      <c r="F1" s="121"/>
      <c r="G1" s="120"/>
      <c r="H1" s="120"/>
      <c r="I1" s="120"/>
      <c r="J1" s="120"/>
      <c r="K1" s="120"/>
      <c r="L1" s="120"/>
      <c r="M1" s="120"/>
      <c r="N1" s="120"/>
    </row>
    <row r="2" spans="1:14" s="23" customFormat="1" ht="19.5" customHeight="1">
      <c r="A2" s="119" t="s">
        <v>427</v>
      </c>
      <c r="B2" s="119"/>
      <c r="C2" s="119"/>
      <c r="D2" s="119"/>
      <c r="E2" s="119"/>
      <c r="F2" s="119"/>
      <c r="G2" s="119"/>
      <c r="H2" s="24"/>
      <c r="I2" s="25"/>
    </row>
    <row r="3" spans="1:14" s="23" customFormat="1" ht="43.15" customHeight="1">
      <c r="A3" s="26" t="s">
        <v>0</v>
      </c>
      <c r="B3" s="26" t="s">
        <v>1</v>
      </c>
      <c r="C3" s="27" t="s">
        <v>2</v>
      </c>
      <c r="D3" s="26" t="s">
        <v>3</v>
      </c>
      <c r="E3" s="28" t="s">
        <v>4</v>
      </c>
      <c r="F3" s="28" t="s">
        <v>5</v>
      </c>
      <c r="G3" s="28" t="s">
        <v>6</v>
      </c>
      <c r="H3" s="26" t="s">
        <v>7</v>
      </c>
      <c r="I3" s="28" t="s">
        <v>8</v>
      </c>
      <c r="J3" s="29" t="s">
        <v>9</v>
      </c>
      <c r="K3" s="30" t="s">
        <v>106</v>
      </c>
      <c r="L3" s="30" t="s">
        <v>425</v>
      </c>
      <c r="M3" s="29" t="s">
        <v>655</v>
      </c>
      <c r="N3" s="30" t="s">
        <v>428</v>
      </c>
    </row>
    <row r="4" spans="1:14" s="108" customFormat="1" ht="30" customHeight="1">
      <c r="A4" s="88">
        <v>1</v>
      </c>
      <c r="B4" s="88" t="s">
        <v>437</v>
      </c>
      <c r="C4" s="88" t="s">
        <v>438</v>
      </c>
      <c r="D4" s="88"/>
      <c r="E4" s="88"/>
      <c r="F4" s="88"/>
      <c r="G4" s="88">
        <v>79</v>
      </c>
      <c r="H4" s="88" t="s">
        <v>439</v>
      </c>
      <c r="I4" s="88">
        <f t="shared" ref="I4:I37" si="0">H4*0.1+G4*0.5</f>
        <v>79.300000000000011</v>
      </c>
      <c r="J4" s="88" t="s">
        <v>12</v>
      </c>
      <c r="K4" s="88" t="s">
        <v>712</v>
      </c>
      <c r="L4" s="95" t="s">
        <v>702</v>
      </c>
      <c r="M4" s="89"/>
      <c r="N4" s="89"/>
    </row>
    <row r="5" spans="1:14" s="109" customFormat="1" ht="30" customHeight="1">
      <c r="A5" s="88">
        <v>2</v>
      </c>
      <c r="B5" s="88" t="s">
        <v>429</v>
      </c>
      <c r="C5" s="88" t="s">
        <v>430</v>
      </c>
      <c r="D5" s="88"/>
      <c r="E5" s="88"/>
      <c r="F5" s="88"/>
      <c r="G5" s="97">
        <v>83</v>
      </c>
      <c r="H5" s="88" t="s">
        <v>431</v>
      </c>
      <c r="I5" s="88">
        <f t="shared" si="0"/>
        <v>77.900000000000006</v>
      </c>
      <c r="J5" s="88" t="s">
        <v>12</v>
      </c>
      <c r="K5" s="88" t="s">
        <v>712</v>
      </c>
      <c r="L5" s="95" t="s">
        <v>702</v>
      </c>
      <c r="M5" s="95"/>
      <c r="N5" s="95"/>
    </row>
    <row r="6" spans="1:14" s="108" customFormat="1" ht="30" customHeight="1">
      <c r="A6" s="88">
        <v>3</v>
      </c>
      <c r="B6" s="88" t="s">
        <v>434</v>
      </c>
      <c r="C6" s="88" t="s">
        <v>435</v>
      </c>
      <c r="D6" s="88"/>
      <c r="E6" s="88"/>
      <c r="F6" s="88"/>
      <c r="G6" s="88">
        <v>80</v>
      </c>
      <c r="H6" s="88" t="s">
        <v>436</v>
      </c>
      <c r="I6" s="88">
        <f t="shared" si="0"/>
        <v>74.599999999999994</v>
      </c>
      <c r="J6" s="88" t="s">
        <v>12</v>
      </c>
      <c r="K6" s="88" t="s">
        <v>712</v>
      </c>
      <c r="L6" s="95" t="s">
        <v>702</v>
      </c>
      <c r="M6" s="89"/>
      <c r="N6" s="89"/>
    </row>
    <row r="7" spans="1:14" s="109" customFormat="1" ht="30" customHeight="1">
      <c r="A7" s="88">
        <v>4</v>
      </c>
      <c r="B7" s="88" t="s">
        <v>432</v>
      </c>
      <c r="C7" s="88" t="s">
        <v>433</v>
      </c>
      <c r="D7" s="88"/>
      <c r="E7" s="88"/>
      <c r="F7" s="88"/>
      <c r="G7" s="97">
        <v>86</v>
      </c>
      <c r="H7" s="88" t="s">
        <v>339</v>
      </c>
      <c r="I7" s="88">
        <f t="shared" si="0"/>
        <v>73.8</v>
      </c>
      <c r="J7" s="88" t="s">
        <v>12</v>
      </c>
      <c r="K7" s="88" t="s">
        <v>712</v>
      </c>
      <c r="L7" s="95" t="s">
        <v>702</v>
      </c>
      <c r="M7" s="95"/>
      <c r="N7" s="95"/>
    </row>
    <row r="8" spans="1:14" s="108" customFormat="1" ht="30" customHeight="1">
      <c r="A8" s="88">
        <v>5</v>
      </c>
      <c r="B8" s="88" t="s">
        <v>440</v>
      </c>
      <c r="C8" s="88" t="s">
        <v>441</v>
      </c>
      <c r="D8" s="88"/>
      <c r="E8" s="88"/>
      <c r="F8" s="88"/>
      <c r="G8" s="88">
        <v>75</v>
      </c>
      <c r="H8" s="88" t="s">
        <v>442</v>
      </c>
      <c r="I8" s="88">
        <f t="shared" si="0"/>
        <v>66.599999999999994</v>
      </c>
      <c r="J8" s="88" t="s">
        <v>12</v>
      </c>
      <c r="K8" s="88" t="s">
        <v>712</v>
      </c>
      <c r="L8" s="95" t="s">
        <v>702</v>
      </c>
      <c r="M8" s="89"/>
      <c r="N8" s="89"/>
    </row>
    <row r="9" spans="1:14" s="108" customFormat="1" ht="30" customHeight="1">
      <c r="A9" s="88">
        <v>6</v>
      </c>
      <c r="B9" s="88" t="s">
        <v>107</v>
      </c>
      <c r="C9" s="88" t="s">
        <v>108</v>
      </c>
      <c r="D9" s="88">
        <v>70</v>
      </c>
      <c r="E9" s="110">
        <v>89.444444444444443</v>
      </c>
      <c r="F9" s="110">
        <v>86.25</v>
      </c>
      <c r="G9" s="110">
        <f t="shared" ref="G9:G37" si="1">F9*0.3+E9*0.3+D9*0.4</f>
        <v>80.708333333333329</v>
      </c>
      <c r="H9" s="88" t="s">
        <v>109</v>
      </c>
      <c r="I9" s="110">
        <f t="shared" si="0"/>
        <v>80.454166666666666</v>
      </c>
      <c r="J9" s="88" t="s">
        <v>12</v>
      </c>
      <c r="K9" s="88" t="s">
        <v>712</v>
      </c>
      <c r="L9" s="95" t="s">
        <v>443</v>
      </c>
      <c r="M9" s="89"/>
      <c r="N9" s="89"/>
    </row>
    <row r="10" spans="1:14" s="108" customFormat="1" ht="30" customHeight="1">
      <c r="A10" s="88">
        <v>7</v>
      </c>
      <c r="B10" s="88" t="s">
        <v>110</v>
      </c>
      <c r="C10" s="88" t="s">
        <v>111</v>
      </c>
      <c r="D10" s="88">
        <v>74</v>
      </c>
      <c r="E10" s="110">
        <v>86.125</v>
      </c>
      <c r="F10" s="110">
        <v>79.75</v>
      </c>
      <c r="G10" s="110">
        <f t="shared" si="1"/>
        <v>79.362500000000011</v>
      </c>
      <c r="H10" s="88" t="s">
        <v>112</v>
      </c>
      <c r="I10" s="110">
        <f t="shared" si="0"/>
        <v>75.981250000000017</v>
      </c>
      <c r="J10" s="88" t="s">
        <v>12</v>
      </c>
      <c r="K10" s="88" t="s">
        <v>712</v>
      </c>
      <c r="L10" s="95" t="s">
        <v>443</v>
      </c>
      <c r="M10" s="89"/>
      <c r="N10" s="89"/>
    </row>
    <row r="11" spans="1:14" s="108" customFormat="1" ht="30" customHeight="1">
      <c r="A11" s="88">
        <v>8</v>
      </c>
      <c r="B11" s="88" t="s">
        <v>113</v>
      </c>
      <c r="C11" s="88" t="s">
        <v>114</v>
      </c>
      <c r="D11" s="88">
        <v>56</v>
      </c>
      <c r="E11" s="110">
        <v>75.222222222222229</v>
      </c>
      <c r="F11" s="110">
        <v>80.125</v>
      </c>
      <c r="G11" s="110">
        <f t="shared" si="1"/>
        <v>69.004166666666663</v>
      </c>
      <c r="H11" s="88" t="s">
        <v>115</v>
      </c>
      <c r="I11" s="110">
        <f t="shared" si="0"/>
        <v>72.802083333333343</v>
      </c>
      <c r="J11" s="88" t="s">
        <v>12</v>
      </c>
      <c r="K11" s="88" t="s">
        <v>712</v>
      </c>
      <c r="L11" s="95" t="s">
        <v>443</v>
      </c>
      <c r="M11" s="89"/>
      <c r="N11" s="89"/>
    </row>
    <row r="12" spans="1:14" s="108" customFormat="1" ht="30" customHeight="1">
      <c r="A12" s="88">
        <v>9</v>
      </c>
      <c r="B12" s="88" t="s">
        <v>116</v>
      </c>
      <c r="C12" s="88" t="s">
        <v>117</v>
      </c>
      <c r="D12" s="88">
        <v>70</v>
      </c>
      <c r="E12" s="110">
        <v>81.888888888888886</v>
      </c>
      <c r="F12" s="110">
        <v>71.75</v>
      </c>
      <c r="G12" s="110">
        <f t="shared" si="1"/>
        <v>74.091666666666669</v>
      </c>
      <c r="H12" s="88" t="s">
        <v>118</v>
      </c>
      <c r="I12" s="110">
        <f t="shared" si="0"/>
        <v>72.545833333333334</v>
      </c>
      <c r="J12" s="88" t="s">
        <v>12</v>
      </c>
      <c r="K12" s="88" t="s">
        <v>712</v>
      </c>
      <c r="L12" s="95" t="s">
        <v>443</v>
      </c>
      <c r="M12" s="89"/>
      <c r="N12" s="89"/>
    </row>
    <row r="13" spans="1:14" s="108" customFormat="1" ht="30" customHeight="1">
      <c r="A13" s="88">
        <v>10</v>
      </c>
      <c r="B13" s="88" t="s">
        <v>119</v>
      </c>
      <c r="C13" s="88" t="s">
        <v>120</v>
      </c>
      <c r="D13" s="88">
        <v>72</v>
      </c>
      <c r="E13" s="110">
        <v>80</v>
      </c>
      <c r="F13" s="110">
        <v>68.125</v>
      </c>
      <c r="G13" s="110">
        <f t="shared" si="1"/>
        <v>73.237499999999997</v>
      </c>
      <c r="H13" s="88" t="s">
        <v>121</v>
      </c>
      <c r="I13" s="110">
        <f t="shared" si="0"/>
        <v>72.318749999999994</v>
      </c>
      <c r="J13" s="88" t="s">
        <v>12</v>
      </c>
      <c r="K13" s="88" t="s">
        <v>712</v>
      </c>
      <c r="L13" s="95" t="s">
        <v>443</v>
      </c>
      <c r="M13" s="89"/>
      <c r="N13" s="89"/>
    </row>
    <row r="14" spans="1:14" s="108" customFormat="1" ht="30" customHeight="1">
      <c r="A14" s="88">
        <v>11</v>
      </c>
      <c r="B14" s="88" t="s">
        <v>122</v>
      </c>
      <c r="C14" s="88" t="s">
        <v>123</v>
      </c>
      <c r="D14" s="88">
        <v>64</v>
      </c>
      <c r="E14" s="110">
        <v>80.444444444444443</v>
      </c>
      <c r="F14" s="110">
        <v>63.125</v>
      </c>
      <c r="G14" s="110">
        <f t="shared" si="1"/>
        <v>68.670833333333334</v>
      </c>
      <c r="H14" s="88" t="s">
        <v>124</v>
      </c>
      <c r="I14" s="110">
        <f t="shared" si="0"/>
        <v>69.935416666666669</v>
      </c>
      <c r="J14" s="88" t="s">
        <v>12</v>
      </c>
      <c r="K14" s="88" t="s">
        <v>712</v>
      </c>
      <c r="L14" s="95" t="s">
        <v>443</v>
      </c>
      <c r="M14" s="89"/>
      <c r="N14" s="89"/>
    </row>
    <row r="15" spans="1:14" s="108" customFormat="1" ht="30" customHeight="1">
      <c r="A15" s="88">
        <v>12</v>
      </c>
      <c r="B15" s="88" t="s">
        <v>125</v>
      </c>
      <c r="C15" s="88" t="s">
        <v>126</v>
      </c>
      <c r="D15" s="88">
        <v>66</v>
      </c>
      <c r="E15" s="110">
        <v>81.888888888888886</v>
      </c>
      <c r="F15" s="110">
        <v>70</v>
      </c>
      <c r="G15" s="110">
        <f t="shared" si="1"/>
        <v>71.966666666666669</v>
      </c>
      <c r="H15" s="88" t="s">
        <v>127</v>
      </c>
      <c r="I15" s="110">
        <f t="shared" si="0"/>
        <v>69.283333333333331</v>
      </c>
      <c r="J15" s="88" t="s">
        <v>12</v>
      </c>
      <c r="K15" s="88" t="s">
        <v>712</v>
      </c>
      <c r="L15" s="95" t="s">
        <v>443</v>
      </c>
      <c r="M15" s="89"/>
      <c r="N15" s="89"/>
    </row>
    <row r="16" spans="1:14" s="108" customFormat="1" ht="30" customHeight="1">
      <c r="A16" s="88">
        <v>13</v>
      </c>
      <c r="B16" s="88" t="s">
        <v>128</v>
      </c>
      <c r="C16" s="88" t="s">
        <v>129</v>
      </c>
      <c r="D16" s="88">
        <v>56</v>
      </c>
      <c r="E16" s="110">
        <v>82.25</v>
      </c>
      <c r="F16" s="110">
        <v>80.25</v>
      </c>
      <c r="G16" s="110">
        <f t="shared" si="1"/>
        <v>71.150000000000006</v>
      </c>
      <c r="H16" s="88">
        <v>337</v>
      </c>
      <c r="I16" s="110">
        <f t="shared" si="0"/>
        <v>69.275000000000006</v>
      </c>
      <c r="J16" s="88" t="s">
        <v>12</v>
      </c>
      <c r="K16" s="88" t="s">
        <v>712</v>
      </c>
      <c r="L16" s="95" t="s">
        <v>443</v>
      </c>
      <c r="M16" s="89"/>
      <c r="N16" s="89"/>
    </row>
    <row r="17" spans="1:14" s="108" customFormat="1" ht="30" customHeight="1">
      <c r="A17" s="88">
        <v>14</v>
      </c>
      <c r="B17" s="88" t="s">
        <v>130</v>
      </c>
      <c r="C17" s="88" t="s">
        <v>131</v>
      </c>
      <c r="D17" s="88">
        <v>66</v>
      </c>
      <c r="E17" s="110">
        <v>71</v>
      </c>
      <c r="F17" s="110">
        <v>41.875</v>
      </c>
      <c r="G17" s="110">
        <f t="shared" si="1"/>
        <v>60.262500000000003</v>
      </c>
      <c r="H17" s="88" t="s">
        <v>132</v>
      </c>
      <c r="I17" s="110">
        <f t="shared" si="0"/>
        <v>68.631249999999994</v>
      </c>
      <c r="J17" s="88" t="s">
        <v>12</v>
      </c>
      <c r="K17" s="88" t="s">
        <v>712</v>
      </c>
      <c r="L17" s="95" t="s">
        <v>443</v>
      </c>
      <c r="M17" s="89"/>
      <c r="N17" s="89"/>
    </row>
    <row r="18" spans="1:14" s="108" customFormat="1" ht="30" customHeight="1">
      <c r="A18" s="88">
        <v>15</v>
      </c>
      <c r="B18" s="88" t="s">
        <v>133</v>
      </c>
      <c r="C18" s="88" t="s">
        <v>134</v>
      </c>
      <c r="D18" s="88">
        <v>66</v>
      </c>
      <c r="E18" s="110">
        <v>77.555555555555557</v>
      </c>
      <c r="F18" s="110">
        <v>62.125</v>
      </c>
      <c r="G18" s="110">
        <f t="shared" si="1"/>
        <v>68.304166666666674</v>
      </c>
      <c r="H18" s="88" t="s">
        <v>135</v>
      </c>
      <c r="I18" s="110">
        <f t="shared" si="0"/>
        <v>67.652083333333337</v>
      </c>
      <c r="J18" s="88" t="s">
        <v>12</v>
      </c>
      <c r="K18" s="88" t="s">
        <v>712</v>
      </c>
      <c r="L18" s="95" t="s">
        <v>443</v>
      </c>
      <c r="M18" s="89"/>
      <c r="N18" s="89"/>
    </row>
    <row r="19" spans="1:14" s="108" customFormat="1" ht="30" customHeight="1">
      <c r="A19" s="88">
        <v>16</v>
      </c>
      <c r="B19" s="88" t="s">
        <v>136</v>
      </c>
      <c r="C19" s="88" t="s">
        <v>137</v>
      </c>
      <c r="D19" s="88">
        <v>62</v>
      </c>
      <c r="E19" s="110">
        <v>76.888888888888886</v>
      </c>
      <c r="F19" s="110">
        <v>65.25</v>
      </c>
      <c r="G19" s="110">
        <f t="shared" si="1"/>
        <v>67.441666666666663</v>
      </c>
      <c r="H19" s="88" t="s">
        <v>138</v>
      </c>
      <c r="I19" s="110">
        <f t="shared" si="0"/>
        <v>67.620833333333337</v>
      </c>
      <c r="J19" s="88" t="s">
        <v>12</v>
      </c>
      <c r="K19" s="88" t="s">
        <v>712</v>
      </c>
      <c r="L19" s="95" t="s">
        <v>443</v>
      </c>
      <c r="M19" s="89"/>
      <c r="N19" s="89"/>
    </row>
    <row r="20" spans="1:14" s="108" customFormat="1" ht="30" customHeight="1">
      <c r="A20" s="88">
        <v>17</v>
      </c>
      <c r="B20" s="88" t="s">
        <v>139</v>
      </c>
      <c r="C20" s="88" t="s">
        <v>140</v>
      </c>
      <c r="D20" s="88">
        <v>74</v>
      </c>
      <c r="E20" s="110">
        <v>74.888888888888886</v>
      </c>
      <c r="F20" s="110">
        <v>63.125</v>
      </c>
      <c r="G20" s="110">
        <f t="shared" si="1"/>
        <v>71.004166666666663</v>
      </c>
      <c r="H20" s="88" t="s">
        <v>141</v>
      </c>
      <c r="I20" s="110">
        <f t="shared" si="0"/>
        <v>67.402083333333337</v>
      </c>
      <c r="J20" s="88" t="s">
        <v>12</v>
      </c>
      <c r="K20" s="88" t="s">
        <v>712</v>
      </c>
      <c r="L20" s="95" t="s">
        <v>443</v>
      </c>
      <c r="M20" s="89"/>
      <c r="N20" s="89"/>
    </row>
    <row r="21" spans="1:14" s="108" customFormat="1" ht="30" customHeight="1">
      <c r="A21" s="88">
        <v>18</v>
      </c>
      <c r="B21" s="88" t="s">
        <v>142</v>
      </c>
      <c r="C21" s="88" t="s">
        <v>143</v>
      </c>
      <c r="D21" s="88">
        <v>74</v>
      </c>
      <c r="E21" s="110">
        <v>84.333333333333329</v>
      </c>
      <c r="F21" s="110">
        <v>53.125</v>
      </c>
      <c r="G21" s="110">
        <f t="shared" si="1"/>
        <v>70.837500000000006</v>
      </c>
      <c r="H21" s="88" t="s">
        <v>144</v>
      </c>
      <c r="I21" s="110">
        <f t="shared" si="0"/>
        <v>66.818750000000009</v>
      </c>
      <c r="J21" s="88" t="s">
        <v>12</v>
      </c>
      <c r="K21" s="88" t="s">
        <v>712</v>
      </c>
      <c r="L21" s="95" t="s">
        <v>443</v>
      </c>
      <c r="M21" s="89"/>
      <c r="N21" s="89"/>
    </row>
    <row r="22" spans="1:14" s="108" customFormat="1" ht="30" customHeight="1">
      <c r="A22" s="88">
        <v>19</v>
      </c>
      <c r="B22" s="88" t="s">
        <v>145</v>
      </c>
      <c r="C22" s="88" t="s">
        <v>146</v>
      </c>
      <c r="D22" s="88">
        <v>64</v>
      </c>
      <c r="E22" s="110">
        <v>75.222222222222229</v>
      </c>
      <c r="F22" s="110">
        <v>66.875</v>
      </c>
      <c r="G22" s="110">
        <f t="shared" si="1"/>
        <v>68.229166666666657</v>
      </c>
      <c r="H22" s="88" t="s">
        <v>147</v>
      </c>
      <c r="I22" s="110">
        <f t="shared" si="0"/>
        <v>66.814583333333331</v>
      </c>
      <c r="J22" s="88" t="s">
        <v>12</v>
      </c>
      <c r="K22" s="88" t="s">
        <v>712</v>
      </c>
      <c r="L22" s="95" t="s">
        <v>443</v>
      </c>
      <c r="M22" s="89"/>
      <c r="N22" s="89"/>
    </row>
    <row r="23" spans="1:14" s="108" customFormat="1" ht="30" customHeight="1">
      <c r="A23" s="88">
        <v>20</v>
      </c>
      <c r="B23" s="88" t="s">
        <v>148</v>
      </c>
      <c r="C23" s="88" t="s">
        <v>149</v>
      </c>
      <c r="D23" s="88">
        <v>60</v>
      </c>
      <c r="E23" s="110">
        <v>75.222222222222229</v>
      </c>
      <c r="F23" s="110">
        <v>61.875</v>
      </c>
      <c r="G23" s="110">
        <f t="shared" si="1"/>
        <v>65.129166666666663</v>
      </c>
      <c r="H23" s="88" t="s">
        <v>150</v>
      </c>
      <c r="I23" s="110">
        <f t="shared" si="0"/>
        <v>65.964583333333337</v>
      </c>
      <c r="J23" s="88" t="s">
        <v>12</v>
      </c>
      <c r="K23" s="88" t="s">
        <v>712</v>
      </c>
      <c r="L23" s="95" t="s">
        <v>443</v>
      </c>
      <c r="M23" s="89"/>
      <c r="N23" s="89"/>
    </row>
    <row r="24" spans="1:14" s="108" customFormat="1" ht="30" customHeight="1">
      <c r="A24" s="88">
        <v>21</v>
      </c>
      <c r="B24" s="88" t="s">
        <v>157</v>
      </c>
      <c r="C24" s="88" t="s">
        <v>158</v>
      </c>
      <c r="D24" s="88">
        <v>62</v>
      </c>
      <c r="E24" s="110">
        <v>81.777777777777771</v>
      </c>
      <c r="F24" s="110">
        <v>82.625</v>
      </c>
      <c r="G24" s="110">
        <f t="shared" si="1"/>
        <v>74.120833333333323</v>
      </c>
      <c r="H24" s="88" t="s">
        <v>159</v>
      </c>
      <c r="I24" s="110">
        <f t="shared" si="0"/>
        <v>65.560416666666669</v>
      </c>
      <c r="J24" s="88" t="s">
        <v>12</v>
      </c>
      <c r="K24" s="88" t="s">
        <v>712</v>
      </c>
      <c r="L24" s="95" t="s">
        <v>443</v>
      </c>
      <c r="M24" s="89"/>
      <c r="N24" s="89"/>
    </row>
    <row r="25" spans="1:14" s="108" customFormat="1" ht="30" customHeight="1">
      <c r="A25" s="88">
        <v>22</v>
      </c>
      <c r="B25" s="88" t="s">
        <v>160</v>
      </c>
      <c r="C25" s="88" t="s">
        <v>161</v>
      </c>
      <c r="D25" s="88">
        <v>58</v>
      </c>
      <c r="E25" s="110">
        <v>74.888888888888886</v>
      </c>
      <c r="F25" s="110">
        <v>52</v>
      </c>
      <c r="G25" s="110">
        <f t="shared" si="1"/>
        <v>61.266666666666666</v>
      </c>
      <c r="H25" s="88" t="s">
        <v>162</v>
      </c>
      <c r="I25" s="110">
        <f t="shared" si="0"/>
        <v>65.433333333333337</v>
      </c>
      <c r="J25" s="88" t="s">
        <v>12</v>
      </c>
      <c r="K25" s="88" t="s">
        <v>712</v>
      </c>
      <c r="L25" s="95" t="s">
        <v>443</v>
      </c>
      <c r="M25" s="89"/>
      <c r="N25" s="89"/>
    </row>
    <row r="26" spans="1:14" s="108" customFormat="1" ht="30" customHeight="1">
      <c r="A26" s="88">
        <v>23</v>
      </c>
      <c r="B26" s="88" t="s">
        <v>163</v>
      </c>
      <c r="C26" s="88" t="s">
        <v>164</v>
      </c>
      <c r="D26" s="88">
        <v>66</v>
      </c>
      <c r="E26" s="110">
        <v>70.666666666666671</v>
      </c>
      <c r="F26" s="110">
        <v>59.375</v>
      </c>
      <c r="G26" s="110">
        <f t="shared" si="1"/>
        <v>65.412500000000009</v>
      </c>
      <c r="H26" s="88" t="s">
        <v>165</v>
      </c>
      <c r="I26" s="110">
        <f t="shared" si="0"/>
        <v>63.906250000000007</v>
      </c>
      <c r="J26" s="88" t="s">
        <v>12</v>
      </c>
      <c r="K26" s="88" t="s">
        <v>712</v>
      </c>
      <c r="L26" s="95" t="s">
        <v>443</v>
      </c>
      <c r="M26" s="89"/>
      <c r="N26" s="89"/>
    </row>
    <row r="27" spans="1:14" s="108" customFormat="1" ht="30" customHeight="1">
      <c r="A27" s="88">
        <v>24</v>
      </c>
      <c r="B27" s="88" t="s">
        <v>166</v>
      </c>
      <c r="C27" s="88" t="s">
        <v>167</v>
      </c>
      <c r="D27" s="88">
        <v>62</v>
      </c>
      <c r="E27" s="110">
        <v>78</v>
      </c>
      <c r="F27" s="110">
        <v>59.125</v>
      </c>
      <c r="G27" s="110">
        <f t="shared" si="1"/>
        <v>65.9375</v>
      </c>
      <c r="H27" s="88" t="s">
        <v>168</v>
      </c>
      <c r="I27" s="110">
        <f t="shared" si="0"/>
        <v>63.268749999999997</v>
      </c>
      <c r="J27" s="88" t="s">
        <v>12</v>
      </c>
      <c r="K27" s="88" t="s">
        <v>712</v>
      </c>
      <c r="L27" s="95" t="s">
        <v>443</v>
      </c>
      <c r="M27" s="89"/>
      <c r="N27" s="89"/>
    </row>
    <row r="28" spans="1:14" s="108" customFormat="1" ht="30" customHeight="1">
      <c r="A28" s="88">
        <v>25</v>
      </c>
      <c r="B28" s="88" t="s">
        <v>169</v>
      </c>
      <c r="C28" s="88" t="s">
        <v>170</v>
      </c>
      <c r="D28" s="88">
        <v>56</v>
      </c>
      <c r="E28" s="110">
        <v>75.333333333333329</v>
      </c>
      <c r="F28" s="110">
        <v>63.75</v>
      </c>
      <c r="G28" s="110">
        <f t="shared" si="1"/>
        <v>64.125</v>
      </c>
      <c r="H28" s="88" t="s">
        <v>171</v>
      </c>
      <c r="I28" s="110">
        <f t="shared" si="0"/>
        <v>62.762500000000003</v>
      </c>
      <c r="J28" s="88" t="s">
        <v>12</v>
      </c>
      <c r="K28" s="88" t="s">
        <v>712</v>
      </c>
      <c r="L28" s="95" t="s">
        <v>443</v>
      </c>
      <c r="M28" s="89"/>
      <c r="N28" s="89"/>
    </row>
    <row r="29" spans="1:14" s="108" customFormat="1" ht="30" customHeight="1">
      <c r="A29" s="88">
        <v>26</v>
      </c>
      <c r="B29" s="88" t="s">
        <v>172</v>
      </c>
      <c r="C29" s="88" t="s">
        <v>173</v>
      </c>
      <c r="D29" s="88">
        <v>52</v>
      </c>
      <c r="E29" s="110">
        <v>75.555555555555557</v>
      </c>
      <c r="F29" s="110">
        <v>65.875</v>
      </c>
      <c r="G29" s="110">
        <f t="shared" si="1"/>
        <v>63.229166666666671</v>
      </c>
      <c r="H29" s="88" t="s">
        <v>171</v>
      </c>
      <c r="I29" s="110">
        <f t="shared" si="0"/>
        <v>62.314583333333339</v>
      </c>
      <c r="J29" s="88" t="s">
        <v>12</v>
      </c>
      <c r="K29" s="88" t="s">
        <v>712</v>
      </c>
      <c r="L29" s="95" t="s">
        <v>443</v>
      </c>
      <c r="M29" s="89"/>
      <c r="N29" s="89"/>
    </row>
    <row r="30" spans="1:14" s="108" customFormat="1" ht="30" customHeight="1">
      <c r="A30" s="88">
        <v>27</v>
      </c>
      <c r="B30" s="88" t="s">
        <v>174</v>
      </c>
      <c r="C30" s="88" t="s">
        <v>175</v>
      </c>
      <c r="D30" s="88">
        <v>56</v>
      </c>
      <c r="E30" s="110">
        <v>73.888888888888886</v>
      </c>
      <c r="F30" s="110">
        <v>67.25</v>
      </c>
      <c r="G30" s="110">
        <f t="shared" si="1"/>
        <v>64.741666666666674</v>
      </c>
      <c r="H30" s="88" t="s">
        <v>176</v>
      </c>
      <c r="I30" s="110">
        <f t="shared" si="0"/>
        <v>62.170833333333334</v>
      </c>
      <c r="J30" s="88" t="s">
        <v>12</v>
      </c>
      <c r="K30" s="88" t="s">
        <v>712</v>
      </c>
      <c r="L30" s="95" t="s">
        <v>443</v>
      </c>
      <c r="M30" s="89"/>
      <c r="N30" s="89"/>
    </row>
    <row r="31" spans="1:14" s="108" customFormat="1" ht="30" customHeight="1">
      <c r="A31" s="88">
        <v>28</v>
      </c>
      <c r="B31" s="88" t="s">
        <v>177</v>
      </c>
      <c r="C31" s="88" t="s">
        <v>178</v>
      </c>
      <c r="D31" s="88">
        <v>54</v>
      </c>
      <c r="E31" s="110">
        <v>69.888888888888886</v>
      </c>
      <c r="F31" s="110">
        <v>59.375</v>
      </c>
      <c r="G31" s="110">
        <f t="shared" si="1"/>
        <v>60.37916666666667</v>
      </c>
      <c r="H31" s="88" t="s">
        <v>141</v>
      </c>
      <c r="I31" s="110">
        <f t="shared" si="0"/>
        <v>62.089583333333337</v>
      </c>
      <c r="J31" s="88" t="s">
        <v>12</v>
      </c>
      <c r="K31" s="88" t="s">
        <v>712</v>
      </c>
      <c r="L31" s="95" t="s">
        <v>443</v>
      </c>
      <c r="M31" s="89"/>
      <c r="N31" s="89"/>
    </row>
    <row r="32" spans="1:14" s="108" customFormat="1" ht="30" customHeight="1">
      <c r="A32" s="88">
        <v>29</v>
      </c>
      <c r="B32" s="88" t="s">
        <v>179</v>
      </c>
      <c r="C32" s="88" t="s">
        <v>180</v>
      </c>
      <c r="D32" s="88">
        <v>60</v>
      </c>
      <c r="E32" s="110">
        <v>65.555555555555557</v>
      </c>
      <c r="F32" s="110">
        <v>60.25</v>
      </c>
      <c r="G32" s="110">
        <f t="shared" si="1"/>
        <v>61.741666666666667</v>
      </c>
      <c r="H32" s="88" t="s">
        <v>181</v>
      </c>
      <c r="I32" s="110">
        <f t="shared" si="0"/>
        <v>61.770833333333336</v>
      </c>
      <c r="J32" s="88" t="s">
        <v>12</v>
      </c>
      <c r="K32" s="88" t="s">
        <v>712</v>
      </c>
      <c r="L32" s="95" t="s">
        <v>443</v>
      </c>
      <c r="M32" s="89"/>
      <c r="N32" s="89"/>
    </row>
    <row r="33" spans="1:14" s="112" customFormat="1" ht="30" customHeight="1">
      <c r="A33" s="116">
        <v>30</v>
      </c>
      <c r="B33" s="116" t="s">
        <v>151</v>
      </c>
      <c r="C33" s="116" t="s">
        <v>152</v>
      </c>
      <c r="D33" s="116">
        <v>52</v>
      </c>
      <c r="E33" s="117">
        <v>67.444444444444443</v>
      </c>
      <c r="F33" s="117">
        <v>57.25</v>
      </c>
      <c r="G33" s="117">
        <f t="shared" si="1"/>
        <v>58.208333333333329</v>
      </c>
      <c r="H33" s="116" t="s">
        <v>153</v>
      </c>
      <c r="I33" s="117">
        <f t="shared" si="0"/>
        <v>65.904166666666669</v>
      </c>
      <c r="J33" s="116" t="s">
        <v>97</v>
      </c>
      <c r="K33" s="116"/>
      <c r="L33" s="95"/>
      <c r="M33" s="90"/>
      <c r="N33" s="111"/>
    </row>
    <row r="34" spans="1:14" s="112" customFormat="1" ht="30" customHeight="1">
      <c r="A34" s="116">
        <v>31</v>
      </c>
      <c r="B34" s="116" t="s">
        <v>154</v>
      </c>
      <c r="C34" s="116" t="s">
        <v>155</v>
      </c>
      <c r="D34" s="116">
        <v>38</v>
      </c>
      <c r="E34" s="117">
        <v>74.777777777777771</v>
      </c>
      <c r="F34" s="117">
        <v>73.125</v>
      </c>
      <c r="G34" s="117">
        <f t="shared" si="1"/>
        <v>59.570833333333333</v>
      </c>
      <c r="H34" s="116" t="s">
        <v>156</v>
      </c>
      <c r="I34" s="117">
        <f t="shared" si="0"/>
        <v>65.685416666666669</v>
      </c>
      <c r="J34" s="116" t="s">
        <v>97</v>
      </c>
      <c r="K34" s="116"/>
      <c r="L34" s="95"/>
      <c r="M34" s="90"/>
      <c r="N34" s="111"/>
    </row>
    <row r="35" spans="1:14" s="112" customFormat="1" ht="30" customHeight="1">
      <c r="A35" s="116">
        <v>32</v>
      </c>
      <c r="B35" s="116" t="s">
        <v>182</v>
      </c>
      <c r="C35" s="116" t="s">
        <v>183</v>
      </c>
      <c r="D35" s="116">
        <v>46</v>
      </c>
      <c r="E35" s="117">
        <v>73.666666666666671</v>
      </c>
      <c r="F35" s="117">
        <v>59.5</v>
      </c>
      <c r="G35" s="117">
        <f t="shared" si="1"/>
        <v>58.350000000000009</v>
      </c>
      <c r="H35" s="116" t="s">
        <v>181</v>
      </c>
      <c r="I35" s="117">
        <f t="shared" si="0"/>
        <v>60.075000000000003</v>
      </c>
      <c r="J35" s="116" t="s">
        <v>97</v>
      </c>
      <c r="K35" s="116"/>
      <c r="L35" s="95"/>
      <c r="M35" s="90"/>
      <c r="N35" s="111"/>
    </row>
    <row r="36" spans="1:14" s="112" customFormat="1" ht="30" customHeight="1">
      <c r="A36" s="116">
        <v>33</v>
      </c>
      <c r="B36" s="116" t="s">
        <v>184</v>
      </c>
      <c r="C36" s="116" t="s">
        <v>185</v>
      </c>
      <c r="D36" s="116">
        <v>24</v>
      </c>
      <c r="E36" s="117">
        <v>83.666666666666671</v>
      </c>
      <c r="F36" s="117">
        <v>63.75</v>
      </c>
      <c r="G36" s="117">
        <f t="shared" si="1"/>
        <v>53.825000000000003</v>
      </c>
      <c r="H36" s="116" t="s">
        <v>186</v>
      </c>
      <c r="I36" s="117">
        <f t="shared" si="0"/>
        <v>59.412500000000001</v>
      </c>
      <c r="J36" s="116" t="s">
        <v>97</v>
      </c>
      <c r="K36" s="116"/>
      <c r="L36" s="95"/>
      <c r="M36" s="90"/>
      <c r="N36" s="111"/>
    </row>
    <row r="37" spans="1:14" s="112" customFormat="1" ht="30" customHeight="1">
      <c r="A37" s="116">
        <v>34</v>
      </c>
      <c r="B37" s="116" t="s">
        <v>187</v>
      </c>
      <c r="C37" s="116" t="s">
        <v>188</v>
      </c>
      <c r="D37" s="116">
        <v>24</v>
      </c>
      <c r="E37" s="117">
        <v>75.666666666666671</v>
      </c>
      <c r="F37" s="117">
        <v>55</v>
      </c>
      <c r="G37" s="117">
        <f t="shared" si="1"/>
        <v>48.800000000000004</v>
      </c>
      <c r="H37" s="116" t="s">
        <v>189</v>
      </c>
      <c r="I37" s="117">
        <f t="shared" si="0"/>
        <v>54.100000000000009</v>
      </c>
      <c r="J37" s="116" t="s">
        <v>97</v>
      </c>
      <c r="K37" s="116"/>
      <c r="L37" s="95"/>
      <c r="M37" s="90"/>
      <c r="N37" s="111"/>
    </row>
  </sheetData>
  <mergeCells count="2">
    <mergeCell ref="A1:N1"/>
    <mergeCell ref="A2:G2"/>
  </mergeCells>
  <phoneticPr fontId="4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opLeftCell="A25" workbookViewId="0">
      <selection activeCell="D47" sqref="D47"/>
    </sheetView>
  </sheetViews>
  <sheetFormatPr defaultRowHeight="18.600000000000001" customHeight="1"/>
  <cols>
    <col min="1" max="1" width="4.75" customWidth="1"/>
    <col min="2" max="2" width="15.75" customWidth="1"/>
    <col min="3" max="3" width="7.25" customWidth="1"/>
    <col min="4" max="9" width="8" customWidth="1"/>
    <col min="10" max="10" width="9.625" customWidth="1"/>
    <col min="11" max="11" width="15" customWidth="1"/>
    <col min="12" max="12" width="10.125" customWidth="1"/>
    <col min="13" max="13" width="8.125" customWidth="1"/>
    <col min="14" max="14" width="8.75" style="58"/>
  </cols>
  <sheetData>
    <row r="1" spans="1:14" s="23" customFormat="1" ht="44.1" customHeight="1">
      <c r="A1" s="120" t="s">
        <v>713</v>
      </c>
      <c r="B1" s="120"/>
      <c r="C1" s="120"/>
      <c r="D1" s="120"/>
      <c r="E1" s="121"/>
      <c r="F1" s="121"/>
      <c r="G1" s="120"/>
      <c r="H1" s="120"/>
      <c r="I1" s="120"/>
      <c r="J1" s="120"/>
      <c r="K1" s="120"/>
      <c r="L1" s="120"/>
      <c r="M1" s="120"/>
      <c r="N1" s="120"/>
    </row>
    <row r="2" spans="1:14" s="1" customFormat="1" ht="18.600000000000001" customHeight="1">
      <c r="A2" s="122" t="s">
        <v>486</v>
      </c>
      <c r="B2" s="122"/>
      <c r="C2" s="122"/>
      <c r="D2" s="122"/>
      <c r="E2" s="122"/>
      <c r="F2" s="122"/>
      <c r="G2" s="122"/>
      <c r="H2" s="2"/>
      <c r="I2" s="15"/>
      <c r="N2" s="52"/>
    </row>
    <row r="3" spans="1:14" s="1" customFormat="1" ht="48.6" customHeight="1">
      <c r="A3" s="16" t="s">
        <v>0</v>
      </c>
      <c r="B3" s="16" t="s">
        <v>1</v>
      </c>
      <c r="C3" s="17" t="s">
        <v>2</v>
      </c>
      <c r="D3" s="16" t="s">
        <v>487</v>
      </c>
      <c r="E3" s="18" t="s">
        <v>4</v>
      </c>
      <c r="F3" s="18" t="s">
        <v>5</v>
      </c>
      <c r="G3" s="18" t="s">
        <v>6</v>
      </c>
      <c r="H3" s="16" t="s">
        <v>7</v>
      </c>
      <c r="I3" s="18" t="s">
        <v>8</v>
      </c>
      <c r="J3" s="5" t="s">
        <v>488</v>
      </c>
      <c r="K3" s="5" t="s">
        <v>489</v>
      </c>
      <c r="L3" s="5" t="s">
        <v>490</v>
      </c>
      <c r="M3" s="5" t="s">
        <v>491</v>
      </c>
      <c r="N3" s="52"/>
    </row>
    <row r="4" spans="1:14" s="1" customFormat="1" ht="18.600000000000001" customHeight="1">
      <c r="A4" s="16">
        <v>1</v>
      </c>
      <c r="B4" s="19"/>
      <c r="C4" s="19" t="s">
        <v>492</v>
      </c>
      <c r="D4" s="19"/>
      <c r="E4" s="19"/>
      <c r="F4" s="19"/>
      <c r="G4" s="53">
        <v>88</v>
      </c>
      <c r="H4" s="19"/>
      <c r="I4" s="19"/>
      <c r="J4" s="90" t="s">
        <v>12</v>
      </c>
      <c r="K4" s="19" t="s">
        <v>494</v>
      </c>
      <c r="L4" s="19" t="s">
        <v>495</v>
      </c>
      <c r="M4" s="76"/>
      <c r="N4" s="52"/>
    </row>
    <row r="5" spans="1:14" s="1" customFormat="1" ht="18.600000000000001" customHeight="1">
      <c r="A5" s="16">
        <f>A4+1</f>
        <v>2</v>
      </c>
      <c r="B5" s="19"/>
      <c r="C5" s="19" t="s">
        <v>496</v>
      </c>
      <c r="D5" s="19"/>
      <c r="E5" s="19"/>
      <c r="F5" s="19"/>
      <c r="G5" s="53">
        <v>85</v>
      </c>
      <c r="H5" s="19"/>
      <c r="I5" s="19"/>
      <c r="J5" s="90" t="s">
        <v>12</v>
      </c>
      <c r="K5" s="19" t="s">
        <v>494</v>
      </c>
      <c r="L5" s="19" t="s">
        <v>495</v>
      </c>
      <c r="M5" s="76"/>
      <c r="N5" s="52"/>
    </row>
    <row r="6" spans="1:14" s="1" customFormat="1" ht="18.600000000000001" customHeight="1">
      <c r="A6" s="16">
        <f t="shared" ref="A6:A44" si="0">A5+1</f>
        <v>3</v>
      </c>
      <c r="B6" s="19"/>
      <c r="C6" s="19" t="s">
        <v>497</v>
      </c>
      <c r="D6" s="19"/>
      <c r="E6" s="19"/>
      <c r="F6" s="19"/>
      <c r="G6" s="53">
        <v>84</v>
      </c>
      <c r="H6" s="19"/>
      <c r="I6" s="19"/>
      <c r="J6" s="90" t="s">
        <v>12</v>
      </c>
      <c r="K6" s="19" t="s">
        <v>494</v>
      </c>
      <c r="L6" s="19" t="s">
        <v>495</v>
      </c>
      <c r="M6" s="76"/>
      <c r="N6" s="52"/>
    </row>
    <row r="7" spans="1:14" s="1" customFormat="1" ht="18.600000000000001" customHeight="1">
      <c r="A7" s="16">
        <f t="shared" si="0"/>
        <v>4</v>
      </c>
      <c r="B7" s="19"/>
      <c r="C7" s="19" t="s">
        <v>498</v>
      </c>
      <c r="D7" s="19"/>
      <c r="E7" s="19"/>
      <c r="F7" s="19"/>
      <c r="G7" s="53">
        <v>82</v>
      </c>
      <c r="H7" s="19"/>
      <c r="I7" s="19"/>
      <c r="J7" s="90" t="s">
        <v>12</v>
      </c>
      <c r="K7" s="19" t="s">
        <v>494</v>
      </c>
      <c r="L7" s="19" t="s">
        <v>495</v>
      </c>
      <c r="M7" s="76"/>
      <c r="N7" s="52"/>
    </row>
    <row r="8" spans="1:14" s="1" customFormat="1" ht="18.600000000000001" customHeight="1">
      <c r="A8" s="16">
        <f t="shared" si="0"/>
        <v>5</v>
      </c>
      <c r="B8" s="19"/>
      <c r="C8" s="19" t="s">
        <v>499</v>
      </c>
      <c r="D8" s="19"/>
      <c r="E8" s="19"/>
      <c r="F8" s="19"/>
      <c r="G8" s="53">
        <v>82</v>
      </c>
      <c r="H8" s="19"/>
      <c r="I8" s="19"/>
      <c r="J8" s="90" t="s">
        <v>12</v>
      </c>
      <c r="K8" s="19" t="s">
        <v>494</v>
      </c>
      <c r="L8" s="19" t="s">
        <v>495</v>
      </c>
      <c r="M8" s="76"/>
      <c r="N8" s="52"/>
    </row>
    <row r="9" spans="1:14" s="1" customFormat="1" ht="18.600000000000001" customHeight="1">
      <c r="A9" s="16">
        <f t="shared" si="0"/>
        <v>6</v>
      </c>
      <c r="B9" s="19"/>
      <c r="C9" s="19" t="s">
        <v>500</v>
      </c>
      <c r="D9" s="19"/>
      <c r="E9" s="19"/>
      <c r="F9" s="19"/>
      <c r="G9" s="53">
        <v>81</v>
      </c>
      <c r="H9" s="19"/>
      <c r="I9" s="19"/>
      <c r="J9" s="90" t="s">
        <v>12</v>
      </c>
      <c r="K9" s="19" t="s">
        <v>494</v>
      </c>
      <c r="L9" s="19" t="s">
        <v>495</v>
      </c>
      <c r="M9" s="12"/>
      <c r="N9" s="52"/>
    </row>
    <row r="10" spans="1:14" s="1" customFormat="1" ht="18.600000000000001" customHeight="1">
      <c r="A10" s="16">
        <f t="shared" si="0"/>
        <v>7</v>
      </c>
      <c r="B10" s="19"/>
      <c r="C10" s="19" t="s">
        <v>501</v>
      </c>
      <c r="D10" s="19"/>
      <c r="E10" s="19"/>
      <c r="F10" s="19"/>
      <c r="G10" s="53">
        <v>81</v>
      </c>
      <c r="H10" s="19"/>
      <c r="I10" s="19"/>
      <c r="J10" s="90" t="s">
        <v>12</v>
      </c>
      <c r="K10" s="19" t="s">
        <v>494</v>
      </c>
      <c r="L10" s="19" t="s">
        <v>495</v>
      </c>
      <c r="M10" s="76"/>
      <c r="N10" s="52"/>
    </row>
    <row r="11" spans="1:14" s="1" customFormat="1" ht="18.600000000000001" customHeight="1">
      <c r="A11" s="16">
        <f t="shared" si="0"/>
        <v>8</v>
      </c>
      <c r="B11" s="19"/>
      <c r="C11" s="19" t="s">
        <v>502</v>
      </c>
      <c r="D11" s="19"/>
      <c r="E11" s="19"/>
      <c r="F11" s="19"/>
      <c r="G11" s="53">
        <v>80</v>
      </c>
      <c r="H11" s="19"/>
      <c r="I11" s="19"/>
      <c r="J11" s="90" t="s">
        <v>12</v>
      </c>
      <c r="K11" s="19" t="s">
        <v>494</v>
      </c>
      <c r="L11" s="19" t="s">
        <v>495</v>
      </c>
      <c r="M11" s="78" t="s">
        <v>689</v>
      </c>
      <c r="N11" s="52"/>
    </row>
    <row r="12" spans="1:14" s="1" customFormat="1" ht="18.600000000000001" customHeight="1">
      <c r="A12" s="16">
        <f t="shared" si="0"/>
        <v>9</v>
      </c>
      <c r="B12" s="19"/>
      <c r="C12" s="19" t="s">
        <v>503</v>
      </c>
      <c r="D12" s="19"/>
      <c r="E12" s="19"/>
      <c r="F12" s="19"/>
      <c r="G12" s="53">
        <v>78</v>
      </c>
      <c r="H12" s="19"/>
      <c r="I12" s="19"/>
      <c r="J12" s="90" t="s">
        <v>12</v>
      </c>
      <c r="K12" s="19" t="s">
        <v>494</v>
      </c>
      <c r="L12" s="19" t="s">
        <v>495</v>
      </c>
      <c r="M12" s="76"/>
      <c r="N12" s="52"/>
    </row>
    <row r="13" spans="1:14" s="1" customFormat="1" ht="18.600000000000001" customHeight="1">
      <c r="A13" s="16">
        <f t="shared" si="0"/>
        <v>10</v>
      </c>
      <c r="B13" s="19"/>
      <c r="C13" s="19" t="s">
        <v>504</v>
      </c>
      <c r="D13" s="19"/>
      <c r="E13" s="19"/>
      <c r="F13" s="19"/>
      <c r="G13" s="53">
        <v>75</v>
      </c>
      <c r="H13" s="19"/>
      <c r="I13" s="19"/>
      <c r="J13" s="90" t="s">
        <v>12</v>
      </c>
      <c r="K13" s="19" t="s">
        <v>494</v>
      </c>
      <c r="L13" s="19" t="s">
        <v>495</v>
      </c>
      <c r="M13" s="76"/>
      <c r="N13" s="52"/>
    </row>
    <row r="14" spans="1:14" s="1" customFormat="1" ht="18.600000000000001" customHeight="1">
      <c r="A14" s="16">
        <f t="shared" si="0"/>
        <v>11</v>
      </c>
      <c r="B14" s="19"/>
      <c r="C14" s="19" t="s">
        <v>505</v>
      </c>
      <c r="D14" s="19"/>
      <c r="E14" s="19"/>
      <c r="F14" s="19"/>
      <c r="G14" s="53">
        <v>75</v>
      </c>
      <c r="H14" s="19"/>
      <c r="I14" s="19"/>
      <c r="J14" s="90" t="s">
        <v>12</v>
      </c>
      <c r="K14" s="19" t="s">
        <v>494</v>
      </c>
      <c r="L14" s="19" t="s">
        <v>495</v>
      </c>
      <c r="M14" s="78" t="s">
        <v>689</v>
      </c>
      <c r="N14" s="52"/>
    </row>
    <row r="15" spans="1:14" s="1" customFormat="1" ht="18.600000000000001" customHeight="1">
      <c r="A15" s="16">
        <f t="shared" si="0"/>
        <v>12</v>
      </c>
      <c r="B15" s="11" t="s">
        <v>203</v>
      </c>
      <c r="C15" s="19" t="s">
        <v>204</v>
      </c>
      <c r="D15" s="11">
        <v>84</v>
      </c>
      <c r="E15" s="54">
        <v>81.2</v>
      </c>
      <c r="F15" s="54">
        <v>91</v>
      </c>
      <c r="G15" s="53">
        <f t="shared" ref="G15:G44" si="1">D15*0.4+E15*0.3+F15*0.3</f>
        <v>85.26</v>
      </c>
      <c r="H15" s="11">
        <v>350</v>
      </c>
      <c r="I15" s="22">
        <f t="shared" ref="I15:I44" si="2">H15/5*0.5+G15*0.5</f>
        <v>77.63</v>
      </c>
      <c r="J15" s="12" t="s">
        <v>493</v>
      </c>
      <c r="K15" s="12" t="s">
        <v>494</v>
      </c>
      <c r="L15" s="12" t="s">
        <v>506</v>
      </c>
      <c r="M15" s="12"/>
      <c r="N15" s="52"/>
    </row>
    <row r="16" spans="1:14" s="1" customFormat="1" ht="18.600000000000001" customHeight="1">
      <c r="A16" s="16">
        <f t="shared" si="0"/>
        <v>13</v>
      </c>
      <c r="B16" s="11" t="s">
        <v>201</v>
      </c>
      <c r="C16" s="19" t="s">
        <v>202</v>
      </c>
      <c r="D16" s="11">
        <v>72</v>
      </c>
      <c r="E16" s="54">
        <v>82.2</v>
      </c>
      <c r="F16" s="54">
        <v>70.8</v>
      </c>
      <c r="G16" s="53">
        <f t="shared" si="1"/>
        <v>74.7</v>
      </c>
      <c r="H16" s="11">
        <v>354</v>
      </c>
      <c r="I16" s="22">
        <f t="shared" si="2"/>
        <v>72.75</v>
      </c>
      <c r="J16" s="12" t="s">
        <v>493</v>
      </c>
      <c r="K16" s="12" t="s">
        <v>494</v>
      </c>
      <c r="L16" s="12" t="s">
        <v>506</v>
      </c>
      <c r="M16" s="12"/>
      <c r="N16" s="52"/>
    </row>
    <row r="17" spans="1:14" s="1" customFormat="1" ht="18.600000000000001" customHeight="1">
      <c r="A17" s="16">
        <f t="shared" si="0"/>
        <v>14</v>
      </c>
      <c r="B17" s="11" t="s">
        <v>215</v>
      </c>
      <c r="C17" s="11" t="s">
        <v>216</v>
      </c>
      <c r="D17" s="11">
        <v>62</v>
      </c>
      <c r="E17" s="54">
        <v>77.2</v>
      </c>
      <c r="F17" s="54">
        <v>79.400000000000006</v>
      </c>
      <c r="G17" s="53">
        <f t="shared" si="1"/>
        <v>71.78</v>
      </c>
      <c r="H17" s="11">
        <v>359</v>
      </c>
      <c r="I17" s="22">
        <f t="shared" si="2"/>
        <v>71.789999999999992</v>
      </c>
      <c r="J17" s="12" t="s">
        <v>493</v>
      </c>
      <c r="K17" s="12" t="s">
        <v>494</v>
      </c>
      <c r="L17" s="12" t="s">
        <v>506</v>
      </c>
      <c r="M17" s="11"/>
      <c r="N17" s="52"/>
    </row>
    <row r="18" spans="1:14" s="1" customFormat="1" ht="18.600000000000001" customHeight="1">
      <c r="A18" s="16">
        <f t="shared" si="0"/>
        <v>15</v>
      </c>
      <c r="B18" s="11" t="s">
        <v>205</v>
      </c>
      <c r="C18" s="19" t="s">
        <v>206</v>
      </c>
      <c r="D18" s="11">
        <v>64</v>
      </c>
      <c r="E18" s="54">
        <v>80.400000000000006</v>
      </c>
      <c r="F18" s="54">
        <v>83.8</v>
      </c>
      <c r="G18" s="53">
        <f t="shared" si="1"/>
        <v>74.86</v>
      </c>
      <c r="H18" s="11">
        <v>341</v>
      </c>
      <c r="I18" s="22">
        <f t="shared" si="2"/>
        <v>71.53</v>
      </c>
      <c r="J18" s="12" t="s">
        <v>493</v>
      </c>
      <c r="K18" s="12" t="s">
        <v>494</v>
      </c>
      <c r="L18" s="12" t="s">
        <v>506</v>
      </c>
      <c r="M18" s="11"/>
      <c r="N18" s="52"/>
    </row>
    <row r="19" spans="1:14" s="1" customFormat="1" ht="18.600000000000001" customHeight="1">
      <c r="A19" s="16">
        <f t="shared" si="0"/>
        <v>16</v>
      </c>
      <c r="B19" s="11" t="s">
        <v>243</v>
      </c>
      <c r="C19" s="11" t="s">
        <v>244</v>
      </c>
      <c r="D19" s="11">
        <v>66</v>
      </c>
      <c r="E19" s="54">
        <v>78</v>
      </c>
      <c r="F19" s="54">
        <v>70.8</v>
      </c>
      <c r="G19" s="53">
        <f t="shared" si="1"/>
        <v>71.039999999999992</v>
      </c>
      <c r="H19" s="11" t="s">
        <v>124</v>
      </c>
      <c r="I19" s="22">
        <f t="shared" si="2"/>
        <v>71.12</v>
      </c>
      <c r="J19" s="12" t="s">
        <v>493</v>
      </c>
      <c r="K19" s="12" t="s">
        <v>494</v>
      </c>
      <c r="L19" s="12" t="s">
        <v>506</v>
      </c>
      <c r="M19" s="11"/>
      <c r="N19" s="52"/>
    </row>
    <row r="20" spans="1:14" s="1" customFormat="1" ht="18.600000000000001" customHeight="1">
      <c r="A20" s="16">
        <f t="shared" si="0"/>
        <v>17</v>
      </c>
      <c r="B20" s="11" t="s">
        <v>237</v>
      </c>
      <c r="C20" s="11" t="s">
        <v>238</v>
      </c>
      <c r="D20" s="11">
        <v>80</v>
      </c>
      <c r="E20" s="54">
        <v>74</v>
      </c>
      <c r="F20" s="54">
        <v>64.400000000000006</v>
      </c>
      <c r="G20" s="53">
        <f t="shared" si="1"/>
        <v>73.52000000000001</v>
      </c>
      <c r="H20" s="11" t="s">
        <v>239</v>
      </c>
      <c r="I20" s="22">
        <f t="shared" si="2"/>
        <v>70.960000000000008</v>
      </c>
      <c r="J20" s="12" t="s">
        <v>493</v>
      </c>
      <c r="K20" s="12" t="s">
        <v>494</v>
      </c>
      <c r="L20" s="12" t="s">
        <v>506</v>
      </c>
      <c r="M20" s="11"/>
      <c r="N20" s="52"/>
    </row>
    <row r="21" spans="1:14" s="1" customFormat="1" ht="18.600000000000001" customHeight="1">
      <c r="A21" s="16">
        <f t="shared" si="0"/>
        <v>18</v>
      </c>
      <c r="B21" s="11" t="s">
        <v>228</v>
      </c>
      <c r="C21" s="11" t="s">
        <v>229</v>
      </c>
      <c r="D21" s="11">
        <v>76</v>
      </c>
      <c r="E21" s="54">
        <v>76</v>
      </c>
      <c r="F21" s="54">
        <v>71.599999999999994</v>
      </c>
      <c r="G21" s="53">
        <f t="shared" si="1"/>
        <v>74.680000000000007</v>
      </c>
      <c r="H21" s="11" t="s">
        <v>135</v>
      </c>
      <c r="I21" s="22">
        <f t="shared" si="2"/>
        <v>70.84</v>
      </c>
      <c r="J21" s="12" t="s">
        <v>493</v>
      </c>
      <c r="K21" s="12" t="s">
        <v>494</v>
      </c>
      <c r="L21" s="12" t="s">
        <v>506</v>
      </c>
      <c r="M21" s="11"/>
      <c r="N21" s="52"/>
    </row>
    <row r="22" spans="1:14" s="1" customFormat="1" ht="18.600000000000001" customHeight="1">
      <c r="A22" s="16">
        <f t="shared" si="0"/>
        <v>19</v>
      </c>
      <c r="B22" s="11" t="s">
        <v>213</v>
      </c>
      <c r="C22" s="11" t="s">
        <v>214</v>
      </c>
      <c r="D22" s="11">
        <v>74</v>
      </c>
      <c r="E22" s="54">
        <v>82.8</v>
      </c>
      <c r="F22" s="54">
        <v>60.8</v>
      </c>
      <c r="G22" s="53">
        <f t="shared" si="1"/>
        <v>72.679999999999993</v>
      </c>
      <c r="H22" s="11">
        <v>335</v>
      </c>
      <c r="I22" s="22">
        <f t="shared" si="2"/>
        <v>69.84</v>
      </c>
      <c r="J22" s="12" t="s">
        <v>493</v>
      </c>
      <c r="K22" s="12" t="s">
        <v>494</v>
      </c>
      <c r="L22" s="12" t="s">
        <v>506</v>
      </c>
      <c r="M22" s="11"/>
      <c r="N22" s="52"/>
    </row>
    <row r="23" spans="1:14" s="1" customFormat="1" ht="18.600000000000001" customHeight="1">
      <c r="A23" s="16">
        <f t="shared" si="0"/>
        <v>20</v>
      </c>
      <c r="B23" s="11" t="s">
        <v>191</v>
      </c>
      <c r="C23" s="19" t="s">
        <v>192</v>
      </c>
      <c r="D23" s="20">
        <v>76</v>
      </c>
      <c r="E23" s="53">
        <v>81.099999999999994</v>
      </c>
      <c r="F23" s="53">
        <v>65</v>
      </c>
      <c r="G23" s="53">
        <f t="shared" si="1"/>
        <v>74.23</v>
      </c>
      <c r="H23" s="11">
        <v>325</v>
      </c>
      <c r="I23" s="22">
        <f t="shared" si="2"/>
        <v>69.615000000000009</v>
      </c>
      <c r="J23" s="12" t="s">
        <v>493</v>
      </c>
      <c r="K23" s="12" t="s">
        <v>494</v>
      </c>
      <c r="L23" s="12" t="s">
        <v>506</v>
      </c>
      <c r="M23" s="12"/>
      <c r="N23" s="55"/>
    </row>
    <row r="24" spans="1:14" ht="18.600000000000001" customHeight="1">
      <c r="A24" s="16">
        <f t="shared" si="0"/>
        <v>21</v>
      </c>
      <c r="B24" s="11" t="s">
        <v>211</v>
      </c>
      <c r="C24" s="11" t="s">
        <v>212</v>
      </c>
      <c r="D24" s="11">
        <v>60</v>
      </c>
      <c r="E24" s="54">
        <v>77.7</v>
      </c>
      <c r="F24" s="54">
        <v>63.4</v>
      </c>
      <c r="G24" s="53">
        <f t="shared" si="1"/>
        <v>66.33</v>
      </c>
      <c r="H24" s="11">
        <v>364</v>
      </c>
      <c r="I24" s="22">
        <f t="shared" si="2"/>
        <v>69.564999999999998</v>
      </c>
      <c r="J24" s="12" t="s">
        <v>493</v>
      </c>
      <c r="K24" s="12" t="s">
        <v>494</v>
      </c>
      <c r="L24" s="12" t="s">
        <v>506</v>
      </c>
      <c r="M24" s="11"/>
      <c r="N24" s="55"/>
    </row>
    <row r="25" spans="1:14" ht="18.600000000000001" customHeight="1">
      <c r="A25" s="16">
        <f t="shared" si="0"/>
        <v>22</v>
      </c>
      <c r="B25" s="11" t="s">
        <v>195</v>
      </c>
      <c r="C25" s="19" t="s">
        <v>196</v>
      </c>
      <c r="D25" s="20">
        <v>64</v>
      </c>
      <c r="E25" s="53">
        <v>83.9</v>
      </c>
      <c r="F25" s="53">
        <v>67.8</v>
      </c>
      <c r="G25" s="53">
        <f t="shared" si="1"/>
        <v>71.11</v>
      </c>
      <c r="H25" s="11">
        <v>326</v>
      </c>
      <c r="I25" s="22">
        <f t="shared" si="2"/>
        <v>68.155000000000001</v>
      </c>
      <c r="J25" s="12" t="s">
        <v>493</v>
      </c>
      <c r="K25" s="12" t="s">
        <v>494</v>
      </c>
      <c r="L25" s="12" t="s">
        <v>506</v>
      </c>
      <c r="M25" s="12"/>
      <c r="N25" s="55"/>
    </row>
    <row r="26" spans="1:14" ht="18.600000000000001" customHeight="1">
      <c r="A26" s="16">
        <f t="shared" si="0"/>
        <v>23</v>
      </c>
      <c r="B26" s="11" t="s">
        <v>235</v>
      </c>
      <c r="C26" s="11" t="s">
        <v>236</v>
      </c>
      <c r="D26" s="11">
        <v>64</v>
      </c>
      <c r="E26" s="54">
        <v>77.900000000000006</v>
      </c>
      <c r="F26" s="54">
        <v>63</v>
      </c>
      <c r="G26" s="53">
        <f t="shared" si="1"/>
        <v>67.87</v>
      </c>
      <c r="H26" s="11" t="s">
        <v>224</v>
      </c>
      <c r="I26" s="22">
        <f t="shared" si="2"/>
        <v>68.034999999999997</v>
      </c>
      <c r="J26" s="12" t="s">
        <v>493</v>
      </c>
      <c r="K26" s="12" t="s">
        <v>494</v>
      </c>
      <c r="L26" s="12" t="s">
        <v>506</v>
      </c>
      <c r="M26" s="11"/>
      <c r="N26" s="55"/>
    </row>
    <row r="27" spans="1:14" ht="18.600000000000001" customHeight="1">
      <c r="A27" s="16">
        <f t="shared" si="0"/>
        <v>24</v>
      </c>
      <c r="B27" s="11" t="s">
        <v>240</v>
      </c>
      <c r="C27" s="11" t="s">
        <v>241</v>
      </c>
      <c r="D27" s="11">
        <v>58</v>
      </c>
      <c r="E27" s="54">
        <v>77</v>
      </c>
      <c r="F27" s="54">
        <v>74.8</v>
      </c>
      <c r="G27" s="53">
        <f t="shared" si="1"/>
        <v>68.739999999999995</v>
      </c>
      <c r="H27" s="11" t="s">
        <v>242</v>
      </c>
      <c r="I27" s="22">
        <f t="shared" si="2"/>
        <v>67.37</v>
      </c>
      <c r="J27" s="12" t="s">
        <v>493</v>
      </c>
      <c r="K27" s="12" t="s">
        <v>494</v>
      </c>
      <c r="L27" s="12" t="s">
        <v>506</v>
      </c>
      <c r="M27" s="11"/>
      <c r="N27" s="55"/>
    </row>
    <row r="28" spans="1:14" ht="18.600000000000001" customHeight="1">
      <c r="A28" s="16">
        <f t="shared" si="0"/>
        <v>25</v>
      </c>
      <c r="B28" s="11" t="s">
        <v>207</v>
      </c>
      <c r="C28" s="11" t="s">
        <v>208</v>
      </c>
      <c r="D28" s="11">
        <v>64</v>
      </c>
      <c r="E28" s="54">
        <v>77.7</v>
      </c>
      <c r="F28" s="54">
        <v>69</v>
      </c>
      <c r="G28" s="53">
        <f t="shared" si="1"/>
        <v>69.61</v>
      </c>
      <c r="H28" s="11">
        <v>322</v>
      </c>
      <c r="I28" s="22">
        <f t="shared" si="2"/>
        <v>67.004999999999995</v>
      </c>
      <c r="J28" s="12" t="s">
        <v>493</v>
      </c>
      <c r="K28" s="12" t="s">
        <v>494</v>
      </c>
      <c r="L28" s="12" t="s">
        <v>506</v>
      </c>
      <c r="M28" s="11"/>
      <c r="N28" s="55"/>
    </row>
    <row r="29" spans="1:14" ht="18.600000000000001" customHeight="1">
      <c r="A29" s="16">
        <f t="shared" si="0"/>
        <v>26</v>
      </c>
      <c r="B29" s="11" t="s">
        <v>197</v>
      </c>
      <c r="C29" s="19" t="s">
        <v>198</v>
      </c>
      <c r="D29" s="11">
        <v>64</v>
      </c>
      <c r="E29" s="54">
        <v>83</v>
      </c>
      <c r="F29" s="54">
        <v>81.8</v>
      </c>
      <c r="G29" s="53">
        <f t="shared" si="1"/>
        <v>75.039999999999992</v>
      </c>
      <c r="H29" s="11">
        <v>292</v>
      </c>
      <c r="I29" s="22">
        <f t="shared" si="2"/>
        <v>66.72</v>
      </c>
      <c r="J29" s="12" t="s">
        <v>493</v>
      </c>
      <c r="K29" s="12" t="s">
        <v>494</v>
      </c>
      <c r="L29" s="12" t="s">
        <v>506</v>
      </c>
      <c r="M29" s="12"/>
      <c r="N29" s="55"/>
    </row>
    <row r="30" spans="1:14" ht="18.600000000000001" customHeight="1">
      <c r="A30" s="16">
        <f t="shared" si="0"/>
        <v>27</v>
      </c>
      <c r="B30" s="11" t="s">
        <v>209</v>
      </c>
      <c r="C30" s="11" t="s">
        <v>210</v>
      </c>
      <c r="D30" s="11">
        <v>66</v>
      </c>
      <c r="E30" s="54">
        <v>74.599999999999994</v>
      </c>
      <c r="F30" s="54">
        <v>66</v>
      </c>
      <c r="G30" s="53">
        <f t="shared" si="1"/>
        <v>68.58</v>
      </c>
      <c r="H30" s="11">
        <v>323</v>
      </c>
      <c r="I30" s="22">
        <f t="shared" si="2"/>
        <v>66.59</v>
      </c>
      <c r="J30" s="12" t="s">
        <v>493</v>
      </c>
      <c r="K30" s="12" t="s">
        <v>494</v>
      </c>
      <c r="L30" s="12" t="s">
        <v>506</v>
      </c>
      <c r="M30" s="11"/>
      <c r="N30" s="55"/>
    </row>
    <row r="31" spans="1:14" ht="18.600000000000001" customHeight="1">
      <c r="A31" s="16">
        <f t="shared" si="0"/>
        <v>28</v>
      </c>
      <c r="B31" s="11" t="s">
        <v>222</v>
      </c>
      <c r="C31" s="11" t="s">
        <v>223</v>
      </c>
      <c r="D31" s="11">
        <v>62</v>
      </c>
      <c r="E31" s="54">
        <v>69.400000000000006</v>
      </c>
      <c r="F31" s="54">
        <v>63.6</v>
      </c>
      <c r="G31" s="53">
        <f t="shared" si="1"/>
        <v>64.7</v>
      </c>
      <c r="H31" s="11" t="s">
        <v>224</v>
      </c>
      <c r="I31" s="22">
        <f t="shared" si="2"/>
        <v>66.45</v>
      </c>
      <c r="J31" s="12" t="s">
        <v>493</v>
      </c>
      <c r="K31" s="12" t="s">
        <v>494</v>
      </c>
      <c r="L31" s="12" t="s">
        <v>506</v>
      </c>
      <c r="M31" s="11"/>
      <c r="N31" s="55"/>
    </row>
    <row r="32" spans="1:14" ht="18.600000000000001" customHeight="1">
      <c r="A32" s="16">
        <f t="shared" si="0"/>
        <v>29</v>
      </c>
      <c r="B32" s="11" t="s">
        <v>230</v>
      </c>
      <c r="C32" s="11" t="s">
        <v>231</v>
      </c>
      <c r="D32" s="11">
        <v>78</v>
      </c>
      <c r="E32" s="54">
        <v>74.599999999999994</v>
      </c>
      <c r="F32" s="54">
        <v>60.8</v>
      </c>
      <c r="G32" s="53">
        <f t="shared" si="1"/>
        <v>71.819999999999993</v>
      </c>
      <c r="H32" s="11" t="s">
        <v>176</v>
      </c>
      <c r="I32" s="22">
        <f t="shared" si="2"/>
        <v>65.709999999999994</v>
      </c>
      <c r="J32" s="12" t="s">
        <v>493</v>
      </c>
      <c r="K32" s="12" t="s">
        <v>494</v>
      </c>
      <c r="L32" s="12" t="s">
        <v>506</v>
      </c>
      <c r="M32" s="11"/>
      <c r="N32" s="55"/>
    </row>
    <row r="33" spans="1:14" ht="18.600000000000001" customHeight="1">
      <c r="A33" s="56">
        <f t="shared" si="0"/>
        <v>30</v>
      </c>
      <c r="B33" s="11" t="s">
        <v>217</v>
      </c>
      <c r="C33" s="11" t="s">
        <v>218</v>
      </c>
      <c r="D33" s="11">
        <v>60</v>
      </c>
      <c r="E33" s="54">
        <v>77.400000000000006</v>
      </c>
      <c r="F33" s="54">
        <v>65.2</v>
      </c>
      <c r="G33" s="53">
        <f t="shared" si="1"/>
        <v>66.78</v>
      </c>
      <c r="H33" s="11">
        <v>321</v>
      </c>
      <c r="I33" s="22">
        <f t="shared" si="2"/>
        <v>65.490000000000009</v>
      </c>
      <c r="J33" s="12" t="s">
        <v>493</v>
      </c>
      <c r="K33" s="12" t="s">
        <v>494</v>
      </c>
      <c r="L33" s="12" t="s">
        <v>506</v>
      </c>
      <c r="M33" s="11"/>
      <c r="N33" s="55"/>
    </row>
    <row r="34" spans="1:14" ht="18.600000000000001" customHeight="1">
      <c r="A34" s="16">
        <f t="shared" si="0"/>
        <v>31</v>
      </c>
      <c r="B34" s="11" t="s">
        <v>219</v>
      </c>
      <c r="C34" s="11" t="s">
        <v>220</v>
      </c>
      <c r="D34" s="11">
        <v>70</v>
      </c>
      <c r="E34" s="54">
        <v>71</v>
      </c>
      <c r="F34" s="54">
        <v>69.8</v>
      </c>
      <c r="G34" s="53">
        <f t="shared" si="1"/>
        <v>70.239999999999995</v>
      </c>
      <c r="H34" s="11" t="s">
        <v>221</v>
      </c>
      <c r="I34" s="22">
        <f t="shared" si="2"/>
        <v>65.22</v>
      </c>
      <c r="J34" s="12" t="s">
        <v>493</v>
      </c>
      <c r="K34" s="12" t="s">
        <v>494</v>
      </c>
      <c r="L34" s="12" t="s">
        <v>506</v>
      </c>
      <c r="M34" s="11"/>
      <c r="N34" s="55"/>
    </row>
    <row r="35" spans="1:14" ht="18.600000000000001" customHeight="1">
      <c r="A35" s="16">
        <f t="shared" si="0"/>
        <v>32</v>
      </c>
      <c r="B35" s="11" t="s">
        <v>225</v>
      </c>
      <c r="C35" s="11" t="s">
        <v>226</v>
      </c>
      <c r="D35" s="11">
        <v>74</v>
      </c>
      <c r="E35" s="54">
        <v>74.3</v>
      </c>
      <c r="F35" s="54">
        <v>60.2</v>
      </c>
      <c r="G35" s="53">
        <f t="shared" si="1"/>
        <v>69.95</v>
      </c>
      <c r="H35" s="11" t="s">
        <v>227</v>
      </c>
      <c r="I35" s="22">
        <f t="shared" si="2"/>
        <v>65.174999999999997</v>
      </c>
      <c r="J35" s="12" t="s">
        <v>493</v>
      </c>
      <c r="K35" s="12" t="s">
        <v>494</v>
      </c>
      <c r="L35" s="12" t="s">
        <v>506</v>
      </c>
      <c r="M35" s="11"/>
      <c r="N35" s="55"/>
    </row>
    <row r="36" spans="1:14" ht="18.600000000000001" customHeight="1">
      <c r="A36" s="16">
        <f t="shared" si="0"/>
        <v>33</v>
      </c>
      <c r="B36" s="11" t="s">
        <v>193</v>
      </c>
      <c r="C36" s="19" t="s">
        <v>194</v>
      </c>
      <c r="D36" s="20">
        <v>60</v>
      </c>
      <c r="E36" s="53">
        <v>72.3</v>
      </c>
      <c r="F36" s="53">
        <v>74</v>
      </c>
      <c r="G36" s="53">
        <f t="shared" si="1"/>
        <v>67.89</v>
      </c>
      <c r="H36" s="11">
        <v>311</v>
      </c>
      <c r="I36" s="22">
        <f t="shared" si="2"/>
        <v>65.045000000000002</v>
      </c>
      <c r="J36" s="12" t="s">
        <v>493</v>
      </c>
      <c r="K36" s="12" t="s">
        <v>494</v>
      </c>
      <c r="L36" s="12" t="s">
        <v>506</v>
      </c>
      <c r="M36" s="12"/>
      <c r="N36" s="55"/>
    </row>
    <row r="37" spans="1:14" s="57" customFormat="1" ht="18.600000000000001" customHeight="1">
      <c r="A37" s="16">
        <f t="shared" si="0"/>
        <v>34</v>
      </c>
      <c r="B37" s="11" t="s">
        <v>232</v>
      </c>
      <c r="C37" s="11" t="s">
        <v>233</v>
      </c>
      <c r="D37" s="11">
        <v>54</v>
      </c>
      <c r="E37" s="54">
        <v>76</v>
      </c>
      <c r="F37" s="54">
        <v>71.8</v>
      </c>
      <c r="G37" s="53">
        <f t="shared" si="1"/>
        <v>65.94</v>
      </c>
      <c r="H37" s="11" t="s">
        <v>234</v>
      </c>
      <c r="I37" s="22">
        <f t="shared" si="2"/>
        <v>64.97</v>
      </c>
      <c r="J37" s="12" t="s">
        <v>493</v>
      </c>
      <c r="K37" s="12" t="s">
        <v>494</v>
      </c>
      <c r="L37" s="12" t="s">
        <v>506</v>
      </c>
      <c r="M37" s="11"/>
      <c r="N37" s="55"/>
    </row>
    <row r="38" spans="1:14" ht="18.600000000000001" customHeight="1">
      <c r="A38" s="16">
        <f t="shared" si="0"/>
        <v>35</v>
      </c>
      <c r="B38" s="11" t="s">
        <v>245</v>
      </c>
      <c r="C38" s="11" t="s">
        <v>246</v>
      </c>
      <c r="D38" s="11">
        <v>52</v>
      </c>
      <c r="E38" s="54">
        <v>74.8</v>
      </c>
      <c r="F38" s="54">
        <v>75.2</v>
      </c>
      <c r="G38" s="53">
        <f t="shared" si="1"/>
        <v>65.8</v>
      </c>
      <c r="H38" s="11" t="s">
        <v>234</v>
      </c>
      <c r="I38" s="22">
        <f t="shared" si="2"/>
        <v>64.900000000000006</v>
      </c>
      <c r="J38" s="12" t="s">
        <v>493</v>
      </c>
      <c r="K38" s="12" t="s">
        <v>494</v>
      </c>
      <c r="L38" s="12" t="s">
        <v>506</v>
      </c>
      <c r="M38" s="11"/>
      <c r="N38" s="55"/>
    </row>
    <row r="39" spans="1:14" ht="18.600000000000001" customHeight="1">
      <c r="A39" s="16">
        <f t="shared" si="0"/>
        <v>36</v>
      </c>
      <c r="B39" s="11" t="s">
        <v>199</v>
      </c>
      <c r="C39" s="19" t="s">
        <v>200</v>
      </c>
      <c r="D39" s="11">
        <v>58</v>
      </c>
      <c r="E39" s="54">
        <v>71.099999999999994</v>
      </c>
      <c r="F39" s="54">
        <v>66.2</v>
      </c>
      <c r="G39" s="53">
        <f t="shared" si="1"/>
        <v>64.39</v>
      </c>
      <c r="H39" s="11">
        <v>323</v>
      </c>
      <c r="I39" s="22">
        <f t="shared" si="2"/>
        <v>64.495000000000005</v>
      </c>
      <c r="J39" s="12" t="s">
        <v>493</v>
      </c>
      <c r="K39" s="12" t="s">
        <v>494</v>
      </c>
      <c r="L39" s="12" t="s">
        <v>506</v>
      </c>
      <c r="M39" s="12"/>
      <c r="N39" s="55"/>
    </row>
    <row r="40" spans="1:14" ht="18.600000000000001" customHeight="1">
      <c r="A40" s="16">
        <f t="shared" si="0"/>
        <v>37</v>
      </c>
      <c r="B40" s="11" t="s">
        <v>247</v>
      </c>
      <c r="C40" s="11" t="s">
        <v>248</v>
      </c>
      <c r="D40" s="11">
        <v>58</v>
      </c>
      <c r="E40" s="54">
        <v>73.599999999999994</v>
      </c>
      <c r="F40" s="54">
        <v>64</v>
      </c>
      <c r="G40" s="53">
        <f t="shared" si="1"/>
        <v>64.48</v>
      </c>
      <c r="H40" s="11" t="s">
        <v>249</v>
      </c>
      <c r="I40" s="22">
        <f t="shared" si="2"/>
        <v>62.14</v>
      </c>
      <c r="J40" s="12" t="s">
        <v>493</v>
      </c>
      <c r="K40" s="12" t="s">
        <v>494</v>
      </c>
      <c r="L40" s="12" t="s">
        <v>506</v>
      </c>
      <c r="M40" s="11"/>
      <c r="N40" s="55"/>
    </row>
    <row r="41" spans="1:14" s="86" customFormat="1" ht="18.600000000000001" customHeight="1">
      <c r="A41" s="26">
        <f t="shared" si="0"/>
        <v>38</v>
      </c>
      <c r="B41" s="31" t="s">
        <v>250</v>
      </c>
      <c r="C41" s="59" t="s">
        <v>251</v>
      </c>
      <c r="D41" s="51">
        <v>40</v>
      </c>
      <c r="E41" s="114">
        <v>71.400000000000006</v>
      </c>
      <c r="F41" s="114">
        <v>63.4</v>
      </c>
      <c r="G41" s="114">
        <f t="shared" si="1"/>
        <v>56.44</v>
      </c>
      <c r="H41" s="31">
        <v>312</v>
      </c>
      <c r="I41" s="37">
        <f t="shared" si="2"/>
        <v>59.42</v>
      </c>
      <c r="J41" s="38" t="s">
        <v>507</v>
      </c>
      <c r="K41" s="38"/>
      <c r="L41" s="12" t="s">
        <v>506</v>
      </c>
      <c r="M41" s="38"/>
      <c r="N41" s="85"/>
    </row>
    <row r="42" spans="1:14" s="86" customFormat="1" ht="18.600000000000001" customHeight="1">
      <c r="A42" s="26">
        <f t="shared" si="0"/>
        <v>39</v>
      </c>
      <c r="B42" s="31" t="s">
        <v>257</v>
      </c>
      <c r="C42" s="31" t="s">
        <v>258</v>
      </c>
      <c r="D42" s="31">
        <v>58</v>
      </c>
      <c r="E42" s="115">
        <v>49.3</v>
      </c>
      <c r="F42" s="115">
        <v>45.2</v>
      </c>
      <c r="G42" s="114">
        <f t="shared" si="1"/>
        <v>51.550000000000004</v>
      </c>
      <c r="H42" s="31" t="s">
        <v>141</v>
      </c>
      <c r="I42" s="37">
        <f t="shared" si="2"/>
        <v>57.674999999999997</v>
      </c>
      <c r="J42" s="38" t="s">
        <v>507</v>
      </c>
      <c r="K42" s="38"/>
      <c r="L42" s="12" t="s">
        <v>506</v>
      </c>
      <c r="M42" s="31"/>
      <c r="N42" s="85"/>
    </row>
    <row r="43" spans="1:14" s="86" customFormat="1" ht="18.600000000000001" customHeight="1">
      <c r="A43" s="26">
        <f t="shared" si="0"/>
        <v>40</v>
      </c>
      <c r="B43" s="31" t="s">
        <v>252</v>
      </c>
      <c r="C43" s="31" t="s">
        <v>253</v>
      </c>
      <c r="D43" s="31">
        <v>64</v>
      </c>
      <c r="E43" s="115">
        <v>46.7</v>
      </c>
      <c r="F43" s="115">
        <v>36</v>
      </c>
      <c r="G43" s="114">
        <f t="shared" si="1"/>
        <v>50.41</v>
      </c>
      <c r="H43" s="31" t="s">
        <v>168</v>
      </c>
      <c r="I43" s="37">
        <f t="shared" si="2"/>
        <v>55.504999999999995</v>
      </c>
      <c r="J43" s="38" t="s">
        <v>507</v>
      </c>
      <c r="K43" s="38"/>
      <c r="L43" s="12" t="s">
        <v>506</v>
      </c>
      <c r="M43" s="31"/>
      <c r="N43" s="85"/>
    </row>
    <row r="44" spans="1:14" s="86" customFormat="1" ht="18.600000000000001" customHeight="1">
      <c r="A44" s="48">
        <f t="shared" si="0"/>
        <v>41</v>
      </c>
      <c r="B44" s="31" t="s">
        <v>254</v>
      </c>
      <c r="C44" s="31" t="s">
        <v>255</v>
      </c>
      <c r="D44" s="31">
        <v>54</v>
      </c>
      <c r="E44" s="115">
        <v>46.8</v>
      </c>
      <c r="F44" s="115">
        <v>44.2</v>
      </c>
      <c r="G44" s="114">
        <f t="shared" si="1"/>
        <v>48.9</v>
      </c>
      <c r="H44" s="31" t="s">
        <v>256</v>
      </c>
      <c r="I44" s="37">
        <f t="shared" si="2"/>
        <v>54.849999999999994</v>
      </c>
      <c r="J44" s="38" t="s">
        <v>507</v>
      </c>
      <c r="K44" s="38"/>
      <c r="L44" s="12" t="s">
        <v>506</v>
      </c>
      <c r="M44" s="31"/>
      <c r="N44" s="85"/>
    </row>
  </sheetData>
  <mergeCells count="2">
    <mergeCell ref="A2:G2"/>
    <mergeCell ref="A1:N1"/>
  </mergeCells>
  <phoneticPr fontId="4" type="noConversion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opLeftCell="A13" workbookViewId="0">
      <selection activeCell="O7" sqref="O7"/>
    </sheetView>
  </sheetViews>
  <sheetFormatPr defaultRowHeight="20.100000000000001" customHeight="1"/>
  <cols>
    <col min="1" max="1" width="5.125" customWidth="1"/>
    <col min="2" max="2" width="16.125" customWidth="1"/>
    <col min="3" max="3" width="8.375" customWidth="1"/>
    <col min="4" max="9" width="6.625" customWidth="1"/>
    <col min="10" max="10" width="7.375" customWidth="1"/>
    <col min="11" max="11" width="9.25" customWidth="1"/>
    <col min="12" max="12" width="10.25" customWidth="1"/>
    <col min="13" max="13" width="6.375" customWidth="1"/>
  </cols>
  <sheetData>
    <row r="1" spans="1:13" s="23" customFormat="1" ht="44.1" customHeight="1">
      <c r="A1" s="120" t="s">
        <v>713</v>
      </c>
      <c r="B1" s="120"/>
      <c r="C1" s="120"/>
      <c r="D1" s="120"/>
      <c r="E1" s="121"/>
      <c r="F1" s="121"/>
      <c r="G1" s="120"/>
      <c r="H1" s="120"/>
      <c r="I1" s="120"/>
      <c r="J1" s="120"/>
      <c r="K1" s="120"/>
      <c r="L1" s="120"/>
      <c r="M1" s="120"/>
    </row>
    <row r="2" spans="1:13" s="1" customFormat="1" ht="20.100000000000001" customHeight="1">
      <c r="A2" s="122" t="s">
        <v>508</v>
      </c>
      <c r="B2" s="122"/>
      <c r="C2" s="122"/>
      <c r="D2" s="122"/>
      <c r="E2" s="122"/>
      <c r="F2" s="122"/>
      <c r="G2" s="122"/>
      <c r="H2" s="2"/>
      <c r="I2" s="15"/>
    </row>
    <row r="3" spans="1:13" s="1" customFormat="1" ht="54" customHeight="1">
      <c r="A3" s="16" t="s">
        <v>0</v>
      </c>
      <c r="B3" s="16" t="s">
        <v>1</v>
      </c>
      <c r="C3" s="17" t="s">
        <v>2</v>
      </c>
      <c r="D3" s="16" t="s">
        <v>259</v>
      </c>
      <c r="E3" s="18" t="s">
        <v>4</v>
      </c>
      <c r="F3" s="18" t="s">
        <v>5</v>
      </c>
      <c r="G3" s="18" t="s">
        <v>6</v>
      </c>
      <c r="H3" s="16" t="s">
        <v>7</v>
      </c>
      <c r="I3" s="18" t="s">
        <v>8</v>
      </c>
      <c r="J3" s="5" t="s">
        <v>509</v>
      </c>
      <c r="K3" s="5" t="s">
        <v>106</v>
      </c>
      <c r="L3" s="5" t="s">
        <v>510</v>
      </c>
      <c r="M3" s="5" t="s">
        <v>190</v>
      </c>
    </row>
    <row r="4" spans="1:13" s="1" customFormat="1" ht="20.100000000000001" customHeight="1">
      <c r="A4" s="31">
        <v>1</v>
      </c>
      <c r="B4" s="31">
        <v>114149141443198</v>
      </c>
      <c r="C4" s="31" t="s">
        <v>511</v>
      </c>
      <c r="D4" s="31">
        <v>68</v>
      </c>
      <c r="E4" s="37">
        <v>77.230769230769226</v>
      </c>
      <c r="F4" s="37">
        <v>83.333333333333329</v>
      </c>
      <c r="G4" s="36">
        <f t="shared" ref="G4:G33" si="0">D4*0.4+E4*0.3+F4*0.3</f>
        <v>75.369230769230768</v>
      </c>
      <c r="H4" s="37" t="s">
        <v>293</v>
      </c>
      <c r="I4" s="37">
        <f t="shared" ref="I4:I33" si="1">G4*0.5+H4/500*50</f>
        <v>74.684615384615384</v>
      </c>
      <c r="J4" s="38" t="s">
        <v>12</v>
      </c>
      <c r="K4" s="37" t="s">
        <v>262</v>
      </c>
      <c r="L4" s="38" t="s">
        <v>512</v>
      </c>
      <c r="M4" s="37"/>
    </row>
    <row r="5" spans="1:13" s="1" customFormat="1" ht="20.100000000000001" customHeight="1">
      <c r="A5" s="31">
        <f>A4+1</f>
        <v>2</v>
      </c>
      <c r="B5" s="31" t="s">
        <v>303</v>
      </c>
      <c r="C5" s="31" t="s">
        <v>304</v>
      </c>
      <c r="D5" s="31">
        <v>68</v>
      </c>
      <c r="E5" s="37">
        <v>81.538461538461533</v>
      </c>
      <c r="F5" s="37">
        <v>66.333333333333329</v>
      </c>
      <c r="G5" s="36">
        <f t="shared" si="0"/>
        <v>71.561538461538461</v>
      </c>
      <c r="H5" s="37" t="s">
        <v>305</v>
      </c>
      <c r="I5" s="37">
        <f t="shared" si="1"/>
        <v>73.080769230769221</v>
      </c>
      <c r="J5" s="38" t="s">
        <v>12</v>
      </c>
      <c r="K5" s="37" t="s">
        <v>262</v>
      </c>
      <c r="L5" s="38" t="s">
        <v>512</v>
      </c>
      <c r="M5" s="37"/>
    </row>
    <row r="6" spans="1:13" s="1" customFormat="1" ht="20.100000000000001" customHeight="1">
      <c r="A6" s="31">
        <f t="shared" ref="A6:A33" si="2">A5+1</f>
        <v>3</v>
      </c>
      <c r="B6" s="31">
        <v>114149137072882</v>
      </c>
      <c r="C6" s="31" t="s">
        <v>294</v>
      </c>
      <c r="D6" s="31">
        <v>70</v>
      </c>
      <c r="E6" s="37">
        <v>81.07692307692308</v>
      </c>
      <c r="F6" s="37">
        <v>66.833333333333329</v>
      </c>
      <c r="G6" s="36">
        <f t="shared" si="0"/>
        <v>72.373076923076923</v>
      </c>
      <c r="H6" s="37" t="s">
        <v>295</v>
      </c>
      <c r="I6" s="37">
        <f t="shared" si="1"/>
        <v>71.986538461538458</v>
      </c>
      <c r="J6" s="38" t="s">
        <v>12</v>
      </c>
      <c r="K6" s="37" t="s">
        <v>262</v>
      </c>
      <c r="L6" s="38" t="s">
        <v>512</v>
      </c>
      <c r="M6" s="37"/>
    </row>
    <row r="7" spans="1:13" s="1" customFormat="1" ht="20.100000000000001" customHeight="1">
      <c r="A7" s="31">
        <f t="shared" si="2"/>
        <v>4</v>
      </c>
      <c r="B7" s="31">
        <v>114149113141748</v>
      </c>
      <c r="C7" s="31" t="s">
        <v>296</v>
      </c>
      <c r="D7" s="31">
        <v>70</v>
      </c>
      <c r="E7" s="37">
        <v>77.307692307692307</v>
      </c>
      <c r="F7" s="37">
        <v>70.5</v>
      </c>
      <c r="G7" s="36">
        <f t="shared" si="0"/>
        <v>72.342307692307685</v>
      </c>
      <c r="H7" s="37" t="s">
        <v>297</v>
      </c>
      <c r="I7" s="37">
        <f t="shared" si="1"/>
        <v>71.571153846153834</v>
      </c>
      <c r="J7" s="38" t="s">
        <v>12</v>
      </c>
      <c r="K7" s="37" t="s">
        <v>262</v>
      </c>
      <c r="L7" s="38" t="s">
        <v>512</v>
      </c>
      <c r="M7" s="37"/>
    </row>
    <row r="8" spans="1:13" s="1" customFormat="1" ht="20.100000000000001" customHeight="1">
      <c r="A8" s="31">
        <f t="shared" si="2"/>
        <v>5</v>
      </c>
      <c r="B8" s="31" t="s">
        <v>274</v>
      </c>
      <c r="C8" s="31" t="s">
        <v>275</v>
      </c>
      <c r="D8" s="31">
        <v>78</v>
      </c>
      <c r="E8" s="37">
        <v>70.92307692307692</v>
      </c>
      <c r="F8" s="37">
        <v>64.666666666666671</v>
      </c>
      <c r="G8" s="36">
        <f t="shared" si="0"/>
        <v>71.876923076923077</v>
      </c>
      <c r="H8" s="31" t="s">
        <v>118</v>
      </c>
      <c r="I8" s="37">
        <f t="shared" si="1"/>
        <v>71.438461538461539</v>
      </c>
      <c r="J8" s="38" t="s">
        <v>12</v>
      </c>
      <c r="K8" s="38" t="s">
        <v>262</v>
      </c>
      <c r="L8" s="38" t="s">
        <v>512</v>
      </c>
      <c r="M8" s="38"/>
    </row>
    <row r="9" spans="1:13" s="1" customFormat="1" ht="20.100000000000001" customHeight="1">
      <c r="A9" s="31">
        <f t="shared" si="2"/>
        <v>6</v>
      </c>
      <c r="B9" s="31">
        <v>114149137022673</v>
      </c>
      <c r="C9" s="31" t="s">
        <v>284</v>
      </c>
      <c r="D9" s="31">
        <v>70</v>
      </c>
      <c r="E9" s="37">
        <v>77.307692307692307</v>
      </c>
      <c r="F9" s="37">
        <v>72.166666666666671</v>
      </c>
      <c r="G9" s="36">
        <f t="shared" si="0"/>
        <v>72.842307692307699</v>
      </c>
      <c r="H9" s="37" t="s">
        <v>285</v>
      </c>
      <c r="I9" s="37">
        <f t="shared" si="1"/>
        <v>70.421153846153857</v>
      </c>
      <c r="J9" s="38" t="s">
        <v>12</v>
      </c>
      <c r="K9" s="37" t="s">
        <v>262</v>
      </c>
      <c r="L9" s="38" t="s">
        <v>512</v>
      </c>
      <c r="M9" s="37"/>
    </row>
    <row r="10" spans="1:13" s="1" customFormat="1" ht="20.100000000000001" customHeight="1">
      <c r="A10" s="31">
        <f t="shared" si="2"/>
        <v>7</v>
      </c>
      <c r="B10" s="31">
        <v>114149112161484</v>
      </c>
      <c r="C10" s="31" t="s">
        <v>289</v>
      </c>
      <c r="D10" s="31">
        <v>56</v>
      </c>
      <c r="E10" s="37">
        <v>74</v>
      </c>
      <c r="F10" s="37">
        <v>84.333333333333329</v>
      </c>
      <c r="G10" s="36">
        <f t="shared" si="0"/>
        <v>69.900000000000006</v>
      </c>
      <c r="H10" s="37" t="s">
        <v>290</v>
      </c>
      <c r="I10" s="37">
        <f t="shared" si="1"/>
        <v>70.150000000000006</v>
      </c>
      <c r="J10" s="38" t="s">
        <v>12</v>
      </c>
      <c r="K10" s="37" t="s">
        <v>262</v>
      </c>
      <c r="L10" s="38" t="s">
        <v>512</v>
      </c>
      <c r="M10" s="37"/>
    </row>
    <row r="11" spans="1:13" s="1" customFormat="1" ht="20.100000000000001" customHeight="1">
      <c r="A11" s="31">
        <f t="shared" si="2"/>
        <v>8</v>
      </c>
      <c r="B11" s="31" t="s">
        <v>287</v>
      </c>
      <c r="C11" s="31" t="s">
        <v>288</v>
      </c>
      <c r="D11" s="31">
        <v>78</v>
      </c>
      <c r="E11" s="37">
        <v>67.84615384615384</v>
      </c>
      <c r="F11" s="37">
        <v>77.166666666666671</v>
      </c>
      <c r="G11" s="36">
        <f t="shared" si="0"/>
        <v>74.703846153846158</v>
      </c>
      <c r="H11" s="37" t="s">
        <v>186</v>
      </c>
      <c r="I11" s="37">
        <f t="shared" si="1"/>
        <v>69.851923076923072</v>
      </c>
      <c r="J11" s="38" t="s">
        <v>12</v>
      </c>
      <c r="K11" s="37" t="s">
        <v>262</v>
      </c>
      <c r="L11" s="38" t="s">
        <v>512</v>
      </c>
      <c r="M11" s="37"/>
    </row>
    <row r="12" spans="1:13" s="1" customFormat="1" ht="20.100000000000001" customHeight="1">
      <c r="A12" s="31">
        <f t="shared" si="2"/>
        <v>9</v>
      </c>
      <c r="B12" s="31" t="s">
        <v>300</v>
      </c>
      <c r="C12" s="31" t="s">
        <v>301</v>
      </c>
      <c r="D12" s="31">
        <v>66</v>
      </c>
      <c r="E12" s="37">
        <v>75.461538461538467</v>
      </c>
      <c r="F12" s="37">
        <v>67.5</v>
      </c>
      <c r="G12" s="36">
        <f t="shared" si="0"/>
        <v>69.288461538461547</v>
      </c>
      <c r="H12" s="37" t="s">
        <v>290</v>
      </c>
      <c r="I12" s="37">
        <f t="shared" si="1"/>
        <v>69.844230769230762</v>
      </c>
      <c r="J12" s="38" t="s">
        <v>12</v>
      </c>
      <c r="K12" s="37" t="s">
        <v>262</v>
      </c>
      <c r="L12" s="38" t="s">
        <v>512</v>
      </c>
      <c r="M12" s="37"/>
    </row>
    <row r="13" spans="1:13" s="1" customFormat="1" ht="20.100000000000001" customHeight="1">
      <c r="A13" s="31">
        <f t="shared" si="2"/>
        <v>10</v>
      </c>
      <c r="B13" s="31" t="s">
        <v>269</v>
      </c>
      <c r="C13" s="59" t="s">
        <v>270</v>
      </c>
      <c r="D13" s="31">
        <v>64</v>
      </c>
      <c r="E13" s="37">
        <v>73.230769230769226</v>
      </c>
      <c r="F13" s="37">
        <v>70.5</v>
      </c>
      <c r="G13" s="36">
        <f t="shared" si="0"/>
        <v>68.719230769230762</v>
      </c>
      <c r="H13" s="31" t="s">
        <v>162</v>
      </c>
      <c r="I13" s="37">
        <f t="shared" si="1"/>
        <v>69.159615384615378</v>
      </c>
      <c r="J13" s="38" t="s">
        <v>12</v>
      </c>
      <c r="K13" s="38" t="s">
        <v>262</v>
      </c>
      <c r="L13" s="38" t="s">
        <v>512</v>
      </c>
      <c r="M13" s="38"/>
    </row>
    <row r="14" spans="1:13" ht="20.100000000000001" customHeight="1">
      <c r="A14" s="31">
        <f t="shared" si="2"/>
        <v>11</v>
      </c>
      <c r="B14" s="31" t="s">
        <v>276</v>
      </c>
      <c r="C14" s="31" t="s">
        <v>277</v>
      </c>
      <c r="D14" s="31">
        <v>58</v>
      </c>
      <c r="E14" s="37">
        <v>71.15384615384616</v>
      </c>
      <c r="F14" s="37">
        <v>62.5</v>
      </c>
      <c r="G14" s="36">
        <f t="shared" si="0"/>
        <v>63.29615384615385</v>
      </c>
      <c r="H14" s="37" t="s">
        <v>278</v>
      </c>
      <c r="I14" s="37">
        <f t="shared" si="1"/>
        <v>68.748076923076923</v>
      </c>
      <c r="J14" s="38" t="s">
        <v>12</v>
      </c>
      <c r="K14" s="37" t="s">
        <v>262</v>
      </c>
      <c r="L14" s="38" t="s">
        <v>512</v>
      </c>
      <c r="M14" s="37"/>
    </row>
    <row r="15" spans="1:13" ht="20.100000000000001" customHeight="1">
      <c r="A15" s="31">
        <f t="shared" si="2"/>
        <v>12</v>
      </c>
      <c r="B15" s="31">
        <v>114149137092931</v>
      </c>
      <c r="C15" s="31" t="s">
        <v>513</v>
      </c>
      <c r="D15" s="31">
        <v>72</v>
      </c>
      <c r="E15" s="37">
        <v>78.15384615384616</v>
      </c>
      <c r="F15" s="37">
        <v>74.5</v>
      </c>
      <c r="G15" s="36">
        <f t="shared" si="0"/>
        <v>74.59615384615384</v>
      </c>
      <c r="H15" s="37" t="s">
        <v>286</v>
      </c>
      <c r="I15" s="37">
        <f t="shared" si="1"/>
        <v>67.898076923076914</v>
      </c>
      <c r="J15" s="38" t="s">
        <v>12</v>
      </c>
      <c r="K15" s="37" t="s">
        <v>262</v>
      </c>
      <c r="L15" s="38" t="s">
        <v>512</v>
      </c>
      <c r="M15" s="37"/>
    </row>
    <row r="16" spans="1:13" ht="20.100000000000001" customHeight="1">
      <c r="A16" s="31">
        <f t="shared" si="2"/>
        <v>13</v>
      </c>
      <c r="B16" s="31" t="s">
        <v>271</v>
      </c>
      <c r="C16" s="59" t="s">
        <v>272</v>
      </c>
      <c r="D16" s="31">
        <v>64</v>
      </c>
      <c r="E16" s="37">
        <v>72.84615384615384</v>
      </c>
      <c r="F16" s="37">
        <v>75.5</v>
      </c>
      <c r="G16" s="36">
        <f t="shared" si="0"/>
        <v>70.103846153846149</v>
      </c>
      <c r="H16" s="31" t="s">
        <v>273</v>
      </c>
      <c r="I16" s="37">
        <f t="shared" si="1"/>
        <v>67.851923076923072</v>
      </c>
      <c r="J16" s="38" t="s">
        <v>12</v>
      </c>
      <c r="K16" s="38" t="s">
        <v>262</v>
      </c>
      <c r="L16" s="38" t="s">
        <v>512</v>
      </c>
      <c r="M16" s="38"/>
    </row>
    <row r="17" spans="1:13" ht="20.100000000000001" customHeight="1">
      <c r="A17" s="31">
        <f t="shared" si="2"/>
        <v>14</v>
      </c>
      <c r="B17" s="31" t="s">
        <v>282</v>
      </c>
      <c r="C17" s="31" t="s">
        <v>283</v>
      </c>
      <c r="D17" s="31">
        <v>66</v>
      </c>
      <c r="E17" s="37">
        <v>73.92307692307692</v>
      </c>
      <c r="F17" s="37">
        <v>66.666666666666671</v>
      </c>
      <c r="G17" s="36">
        <f t="shared" si="0"/>
        <v>68.57692307692308</v>
      </c>
      <c r="H17" s="37" t="s">
        <v>242</v>
      </c>
      <c r="I17" s="37">
        <f t="shared" si="1"/>
        <v>67.288461538461547</v>
      </c>
      <c r="J17" s="38" t="s">
        <v>12</v>
      </c>
      <c r="K17" s="37" t="s">
        <v>262</v>
      </c>
      <c r="L17" s="38" t="s">
        <v>512</v>
      </c>
      <c r="M17" s="37"/>
    </row>
    <row r="18" spans="1:13" ht="20.100000000000001" customHeight="1">
      <c r="A18" s="31">
        <f t="shared" si="2"/>
        <v>15</v>
      </c>
      <c r="B18" s="31">
        <v>114149112071465</v>
      </c>
      <c r="C18" s="59" t="s">
        <v>263</v>
      </c>
      <c r="D18" s="51">
        <v>68</v>
      </c>
      <c r="E18" s="36">
        <v>77.384615384615387</v>
      </c>
      <c r="F18" s="36">
        <v>59.166666666666664</v>
      </c>
      <c r="G18" s="36">
        <f t="shared" si="0"/>
        <v>68.165384615384625</v>
      </c>
      <c r="H18" s="31" t="s">
        <v>147</v>
      </c>
      <c r="I18" s="37">
        <f t="shared" si="1"/>
        <v>66.782692307692315</v>
      </c>
      <c r="J18" s="38" t="s">
        <v>12</v>
      </c>
      <c r="K18" s="38" t="s">
        <v>262</v>
      </c>
      <c r="L18" s="38" t="s">
        <v>512</v>
      </c>
      <c r="M18" s="38"/>
    </row>
    <row r="19" spans="1:13" ht="20.100000000000001" customHeight="1">
      <c r="A19" s="31">
        <f t="shared" si="2"/>
        <v>16</v>
      </c>
      <c r="B19" s="31" t="s">
        <v>264</v>
      </c>
      <c r="C19" s="59" t="s">
        <v>265</v>
      </c>
      <c r="D19" s="31">
        <v>74</v>
      </c>
      <c r="E19" s="36">
        <v>81.692307692307693</v>
      </c>
      <c r="F19" s="36">
        <v>67.5</v>
      </c>
      <c r="G19" s="36">
        <f t="shared" si="0"/>
        <v>74.357692307692304</v>
      </c>
      <c r="H19" s="31" t="s">
        <v>266</v>
      </c>
      <c r="I19" s="37">
        <f t="shared" si="1"/>
        <v>66.678846153846152</v>
      </c>
      <c r="J19" s="38" t="s">
        <v>12</v>
      </c>
      <c r="K19" s="38" t="s">
        <v>262</v>
      </c>
      <c r="L19" s="38" t="s">
        <v>512</v>
      </c>
      <c r="M19" s="38"/>
    </row>
    <row r="20" spans="1:13" ht="20.100000000000001" customHeight="1">
      <c r="A20" s="31">
        <f t="shared" si="2"/>
        <v>17</v>
      </c>
      <c r="B20" s="31" t="s">
        <v>267</v>
      </c>
      <c r="C20" s="59" t="s">
        <v>514</v>
      </c>
      <c r="D20" s="31">
        <v>60</v>
      </c>
      <c r="E20" s="37">
        <v>74.769230769230774</v>
      </c>
      <c r="F20" s="37">
        <v>73.833333333333329</v>
      </c>
      <c r="G20" s="36">
        <f t="shared" si="0"/>
        <v>68.580769230769221</v>
      </c>
      <c r="H20" s="31" t="s">
        <v>268</v>
      </c>
      <c r="I20" s="37">
        <f t="shared" si="1"/>
        <v>65.390384615384619</v>
      </c>
      <c r="J20" s="38" t="s">
        <v>12</v>
      </c>
      <c r="K20" s="38" t="s">
        <v>262</v>
      </c>
      <c r="L20" s="38" t="s">
        <v>512</v>
      </c>
      <c r="M20" s="38"/>
    </row>
    <row r="21" spans="1:13" ht="20.100000000000001" customHeight="1">
      <c r="A21" s="31">
        <f t="shared" si="2"/>
        <v>18</v>
      </c>
      <c r="B21" s="31">
        <v>114149121202143</v>
      </c>
      <c r="C21" s="31" t="s">
        <v>291</v>
      </c>
      <c r="D21" s="31">
        <v>68</v>
      </c>
      <c r="E21" s="37">
        <v>68.230769230769226</v>
      </c>
      <c r="F21" s="37">
        <v>71.333333333333329</v>
      </c>
      <c r="G21" s="36">
        <f t="shared" si="0"/>
        <v>69.069230769230757</v>
      </c>
      <c r="H21" s="37" t="s">
        <v>286</v>
      </c>
      <c r="I21" s="37">
        <f t="shared" si="1"/>
        <v>65.134615384615373</v>
      </c>
      <c r="J21" s="38" t="s">
        <v>12</v>
      </c>
      <c r="K21" s="37" t="s">
        <v>262</v>
      </c>
      <c r="L21" s="38" t="s">
        <v>512</v>
      </c>
      <c r="M21" s="37"/>
    </row>
    <row r="22" spans="1:13" ht="20.100000000000001" customHeight="1">
      <c r="A22" s="31">
        <f t="shared" si="2"/>
        <v>19</v>
      </c>
      <c r="B22" s="31">
        <v>114149137022680</v>
      </c>
      <c r="C22" s="31" t="s">
        <v>515</v>
      </c>
      <c r="D22" s="31">
        <v>60</v>
      </c>
      <c r="E22" s="37">
        <v>71.15384615384616</v>
      </c>
      <c r="F22" s="37">
        <v>70</v>
      </c>
      <c r="G22" s="36">
        <f t="shared" si="0"/>
        <v>66.34615384615384</v>
      </c>
      <c r="H22" s="37" t="s">
        <v>302</v>
      </c>
      <c r="I22" s="37">
        <f t="shared" si="1"/>
        <v>64.773076923076928</v>
      </c>
      <c r="J22" s="38" t="s">
        <v>12</v>
      </c>
      <c r="K22" s="37" t="s">
        <v>262</v>
      </c>
      <c r="L22" s="38" t="s">
        <v>512</v>
      </c>
      <c r="M22" s="37"/>
    </row>
    <row r="23" spans="1:13" ht="20.100000000000001" customHeight="1">
      <c r="A23" s="31">
        <f t="shared" si="2"/>
        <v>20</v>
      </c>
      <c r="B23" s="31">
        <v>114149142113290</v>
      </c>
      <c r="C23" s="31" t="s">
        <v>299</v>
      </c>
      <c r="D23" s="31">
        <v>46</v>
      </c>
      <c r="E23" s="37">
        <v>71</v>
      </c>
      <c r="F23" s="37">
        <v>72</v>
      </c>
      <c r="G23" s="36">
        <f t="shared" si="0"/>
        <v>61.3</v>
      </c>
      <c r="H23" s="37" t="s">
        <v>147</v>
      </c>
      <c r="I23" s="37">
        <f t="shared" si="1"/>
        <v>63.35</v>
      </c>
      <c r="J23" s="38" t="s">
        <v>12</v>
      </c>
      <c r="K23" s="37" t="s">
        <v>262</v>
      </c>
      <c r="L23" s="38" t="s">
        <v>512</v>
      </c>
      <c r="M23" s="37"/>
    </row>
    <row r="24" spans="1:13" ht="20.100000000000001" customHeight="1">
      <c r="A24" s="31">
        <f t="shared" si="2"/>
        <v>21</v>
      </c>
      <c r="B24" s="31">
        <v>114149121102063</v>
      </c>
      <c r="C24" s="31" t="s">
        <v>516</v>
      </c>
      <c r="D24" s="31">
        <v>48</v>
      </c>
      <c r="E24" s="37">
        <v>72.84615384615384</v>
      </c>
      <c r="F24" s="37">
        <v>70</v>
      </c>
      <c r="G24" s="36">
        <f t="shared" si="0"/>
        <v>62.053846153846152</v>
      </c>
      <c r="H24" s="37" t="s">
        <v>298</v>
      </c>
      <c r="I24" s="37">
        <f t="shared" si="1"/>
        <v>62.82692307692308</v>
      </c>
      <c r="J24" s="38" t="s">
        <v>12</v>
      </c>
      <c r="K24" s="37" t="s">
        <v>262</v>
      </c>
      <c r="L24" s="38" t="s">
        <v>512</v>
      </c>
      <c r="M24" s="37"/>
    </row>
    <row r="25" spans="1:13" ht="20.100000000000001" customHeight="1">
      <c r="A25" s="31">
        <f t="shared" si="2"/>
        <v>22</v>
      </c>
      <c r="B25" s="31" t="s">
        <v>279</v>
      </c>
      <c r="C25" s="31" t="s">
        <v>280</v>
      </c>
      <c r="D25" s="31">
        <v>50</v>
      </c>
      <c r="E25" s="37">
        <v>69.538461538461533</v>
      </c>
      <c r="F25" s="37">
        <v>63.833333333333336</v>
      </c>
      <c r="G25" s="36">
        <f t="shared" si="0"/>
        <v>60.011538461538457</v>
      </c>
      <c r="H25" s="37" t="s">
        <v>281</v>
      </c>
      <c r="I25" s="37">
        <f t="shared" si="1"/>
        <v>62.605769230769226</v>
      </c>
      <c r="J25" s="38" t="s">
        <v>12</v>
      </c>
      <c r="K25" s="37" t="s">
        <v>262</v>
      </c>
      <c r="L25" s="38" t="s">
        <v>512</v>
      </c>
      <c r="M25" s="37"/>
    </row>
    <row r="26" spans="1:13" ht="20.100000000000001" customHeight="1">
      <c r="A26" s="31">
        <f t="shared" si="2"/>
        <v>23</v>
      </c>
      <c r="B26" s="31">
        <v>114149113021505</v>
      </c>
      <c r="C26" s="31" t="s">
        <v>292</v>
      </c>
      <c r="D26" s="31">
        <v>60</v>
      </c>
      <c r="E26" s="37">
        <v>73.538461538461533</v>
      </c>
      <c r="F26" s="37">
        <v>60.833333333333336</v>
      </c>
      <c r="G26" s="36">
        <f t="shared" si="0"/>
        <v>64.311538461538461</v>
      </c>
      <c r="H26" s="37" t="s">
        <v>227</v>
      </c>
      <c r="I26" s="37">
        <f t="shared" si="1"/>
        <v>62.355769230769226</v>
      </c>
      <c r="J26" s="38" t="s">
        <v>12</v>
      </c>
      <c r="K26" s="37" t="s">
        <v>262</v>
      </c>
      <c r="L26" s="38" t="s">
        <v>512</v>
      </c>
      <c r="M26" s="37"/>
    </row>
    <row r="27" spans="1:13" ht="20.100000000000001" customHeight="1">
      <c r="A27" s="31">
        <f t="shared" si="2"/>
        <v>24</v>
      </c>
      <c r="B27" s="31">
        <v>114149113021507</v>
      </c>
      <c r="C27" s="31" t="s">
        <v>517</v>
      </c>
      <c r="D27" s="31">
        <v>48</v>
      </c>
      <c r="E27" s="37">
        <v>74.92307692307692</v>
      </c>
      <c r="F27" s="37">
        <v>73</v>
      </c>
      <c r="G27" s="36">
        <f t="shared" si="0"/>
        <v>63.576923076923073</v>
      </c>
      <c r="H27" s="37" t="s">
        <v>168</v>
      </c>
      <c r="I27" s="37">
        <f t="shared" si="1"/>
        <v>62.088461538461537</v>
      </c>
      <c r="J27" s="38" t="s">
        <v>12</v>
      </c>
      <c r="K27" s="37" t="s">
        <v>262</v>
      </c>
      <c r="L27" s="38" t="s">
        <v>512</v>
      </c>
      <c r="M27" s="37"/>
    </row>
    <row r="28" spans="1:13" ht="20.100000000000001" customHeight="1">
      <c r="A28" s="31">
        <f t="shared" si="2"/>
        <v>25</v>
      </c>
      <c r="B28" s="11" t="s">
        <v>260</v>
      </c>
      <c r="C28" s="19" t="s">
        <v>261</v>
      </c>
      <c r="D28" s="20">
        <v>54</v>
      </c>
      <c r="E28" s="21">
        <v>68.269230769230774</v>
      </c>
      <c r="F28" s="21">
        <v>63.833333333333336</v>
      </c>
      <c r="G28" s="21">
        <f t="shared" si="0"/>
        <v>61.230769230769234</v>
      </c>
      <c r="H28" s="11" t="s">
        <v>227</v>
      </c>
      <c r="I28" s="22">
        <f t="shared" si="1"/>
        <v>60.815384615384616</v>
      </c>
      <c r="J28" s="12" t="s">
        <v>12</v>
      </c>
      <c r="K28" s="12" t="s">
        <v>262</v>
      </c>
      <c r="L28" s="38" t="s">
        <v>512</v>
      </c>
      <c r="M28" s="12"/>
    </row>
    <row r="29" spans="1:13" s="86" customFormat="1" ht="20.100000000000001" customHeight="1">
      <c r="A29" s="31">
        <f t="shared" si="2"/>
        <v>26</v>
      </c>
      <c r="B29" s="31" t="s">
        <v>307</v>
      </c>
      <c r="C29" s="59" t="s">
        <v>308</v>
      </c>
      <c r="D29" s="51">
        <v>34</v>
      </c>
      <c r="E29" s="36">
        <v>63.846153846153847</v>
      </c>
      <c r="F29" s="36">
        <v>72.5</v>
      </c>
      <c r="G29" s="36">
        <f t="shared" si="0"/>
        <v>54.503846153846155</v>
      </c>
      <c r="H29" s="31" t="s">
        <v>306</v>
      </c>
      <c r="I29" s="37">
        <f t="shared" si="1"/>
        <v>54.45192307692308</v>
      </c>
      <c r="J29" s="38" t="s">
        <v>97</v>
      </c>
      <c r="K29" s="38"/>
      <c r="L29" s="38" t="s">
        <v>512</v>
      </c>
      <c r="M29" s="38"/>
    </row>
    <row r="30" spans="1:13" s="86" customFormat="1" ht="20.100000000000001" customHeight="1">
      <c r="A30" s="31">
        <f t="shared" si="2"/>
        <v>27</v>
      </c>
      <c r="B30" s="31">
        <v>114149113021503</v>
      </c>
      <c r="C30" s="59" t="s">
        <v>518</v>
      </c>
      <c r="D30" s="51">
        <v>54</v>
      </c>
      <c r="E30" s="36">
        <v>44.46153846153846</v>
      </c>
      <c r="F30" s="36">
        <v>43.333333333333336</v>
      </c>
      <c r="G30" s="36">
        <f t="shared" si="0"/>
        <v>47.938461538461539</v>
      </c>
      <c r="H30" s="31" t="s">
        <v>306</v>
      </c>
      <c r="I30" s="37">
        <f t="shared" si="1"/>
        <v>51.169230769230772</v>
      </c>
      <c r="J30" s="38" t="s">
        <v>97</v>
      </c>
      <c r="K30" s="38"/>
      <c r="L30" s="38" t="s">
        <v>512</v>
      </c>
      <c r="M30" s="38"/>
    </row>
    <row r="31" spans="1:13" s="86" customFormat="1" ht="20.100000000000001" customHeight="1">
      <c r="A31" s="31">
        <f t="shared" si="2"/>
        <v>28</v>
      </c>
      <c r="B31" s="31" t="s">
        <v>312</v>
      </c>
      <c r="C31" s="31" t="s">
        <v>519</v>
      </c>
      <c r="D31" s="31">
        <v>34</v>
      </c>
      <c r="E31" s="37">
        <v>50.92307692307692</v>
      </c>
      <c r="F31" s="37">
        <v>49.5</v>
      </c>
      <c r="G31" s="36">
        <f t="shared" si="0"/>
        <v>43.726923076923079</v>
      </c>
      <c r="H31" s="37" t="s">
        <v>313</v>
      </c>
      <c r="I31" s="37">
        <f t="shared" si="1"/>
        <v>50.563461538461539</v>
      </c>
      <c r="J31" s="38" t="s">
        <v>97</v>
      </c>
      <c r="K31" s="37"/>
      <c r="L31" s="38" t="s">
        <v>512</v>
      </c>
      <c r="M31" s="37"/>
    </row>
    <row r="32" spans="1:13" s="86" customFormat="1" ht="20.100000000000001" customHeight="1">
      <c r="A32" s="31">
        <f t="shared" si="2"/>
        <v>29</v>
      </c>
      <c r="B32" s="31" t="s">
        <v>314</v>
      </c>
      <c r="C32" s="31" t="s">
        <v>315</v>
      </c>
      <c r="D32" s="31">
        <v>28</v>
      </c>
      <c r="E32" s="37">
        <v>45.692307692307693</v>
      </c>
      <c r="F32" s="37">
        <v>52.5</v>
      </c>
      <c r="G32" s="36">
        <f t="shared" si="0"/>
        <v>40.657692307692308</v>
      </c>
      <c r="H32" s="37" t="s">
        <v>316</v>
      </c>
      <c r="I32" s="37">
        <f t="shared" si="1"/>
        <v>49.728846153846149</v>
      </c>
      <c r="J32" s="38" t="s">
        <v>97</v>
      </c>
      <c r="K32" s="37"/>
      <c r="L32" s="38" t="s">
        <v>512</v>
      </c>
      <c r="M32" s="37"/>
    </row>
    <row r="33" spans="1:13" s="86" customFormat="1" ht="20.100000000000001" customHeight="1">
      <c r="A33" s="31">
        <f t="shared" si="2"/>
        <v>30</v>
      </c>
      <c r="B33" s="31" t="s">
        <v>309</v>
      </c>
      <c r="C33" s="59" t="s">
        <v>310</v>
      </c>
      <c r="D33" s="31">
        <v>38</v>
      </c>
      <c r="E33" s="37">
        <v>48.769230769230766</v>
      </c>
      <c r="F33" s="37">
        <v>46.666666666666664</v>
      </c>
      <c r="G33" s="36">
        <f t="shared" si="0"/>
        <v>43.830769230769228</v>
      </c>
      <c r="H33" s="31" t="s">
        <v>311</v>
      </c>
      <c r="I33" s="37">
        <f t="shared" si="1"/>
        <v>49.315384615384616</v>
      </c>
      <c r="J33" s="38" t="s">
        <v>97</v>
      </c>
      <c r="K33" s="38"/>
      <c r="L33" s="38" t="s">
        <v>512</v>
      </c>
      <c r="M33" s="38"/>
    </row>
    <row r="34" spans="1:13" s="40" customFormat="1" ht="20.100000000000001" customHeight="1">
      <c r="A34" s="60"/>
      <c r="B34" s="60"/>
      <c r="C34" s="61"/>
      <c r="D34" s="60"/>
      <c r="E34" s="62"/>
      <c r="F34" s="62"/>
      <c r="G34" s="63"/>
      <c r="H34" s="60"/>
      <c r="I34" s="62"/>
      <c r="J34" s="64"/>
      <c r="K34" s="64"/>
      <c r="L34" s="64"/>
      <c r="M34" s="64"/>
    </row>
    <row r="35" spans="1:13" s="40" customFormat="1" ht="20.100000000000001" customHeight="1">
      <c r="A35" s="60"/>
      <c r="B35" s="60"/>
      <c r="C35" s="61"/>
      <c r="D35" s="60"/>
      <c r="E35" s="62"/>
      <c r="F35" s="62"/>
      <c r="G35" s="63"/>
      <c r="H35" s="60"/>
      <c r="I35" s="62"/>
      <c r="J35" s="64"/>
      <c r="K35" s="64"/>
      <c r="L35" s="64"/>
      <c r="M35" s="64"/>
    </row>
  </sheetData>
  <mergeCells count="2">
    <mergeCell ref="A1:M1"/>
    <mergeCell ref="A2:G2"/>
  </mergeCells>
  <phoneticPr fontId="4" type="noConversion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A16" workbookViewId="0">
      <selection activeCell="B34" sqref="B34:M38"/>
    </sheetView>
  </sheetViews>
  <sheetFormatPr defaultRowHeight="13.5"/>
  <cols>
    <col min="1" max="1" width="6" customWidth="1"/>
    <col min="2" max="2" width="16" customWidth="1"/>
    <col min="3" max="3" width="8" customWidth="1"/>
    <col min="4" max="4" width="8.25" style="14" customWidth="1"/>
    <col min="5" max="6" width="8.75" style="72"/>
    <col min="7" max="7" width="8.75" style="72" customWidth="1"/>
    <col min="8" max="8" width="8.5" customWidth="1"/>
    <col min="9" max="9" width="6.5" style="72" customWidth="1"/>
    <col min="10" max="10" width="6.75" customWidth="1"/>
    <col min="11" max="11" width="15.5" customWidth="1"/>
    <col min="12" max="12" width="11.25" customWidth="1"/>
    <col min="13" max="13" width="6.75" customWidth="1"/>
  </cols>
  <sheetData>
    <row r="1" spans="1:14" s="23" customFormat="1" ht="44.1" customHeight="1">
      <c r="A1" s="120" t="s">
        <v>713</v>
      </c>
      <c r="B1" s="120"/>
      <c r="C1" s="120"/>
      <c r="D1" s="120"/>
      <c r="E1" s="121"/>
      <c r="F1" s="121"/>
      <c r="G1" s="120"/>
      <c r="H1" s="120"/>
      <c r="I1" s="120"/>
      <c r="J1" s="120"/>
      <c r="K1" s="120"/>
      <c r="L1" s="120"/>
      <c r="M1" s="120"/>
      <c r="N1" s="120"/>
    </row>
    <row r="2" spans="1:14" s="1" customFormat="1" ht="27" customHeight="1">
      <c r="A2" s="122" t="s">
        <v>520</v>
      </c>
      <c r="B2" s="122"/>
      <c r="C2" s="122"/>
      <c r="D2" s="122"/>
      <c r="E2" s="122"/>
      <c r="F2" s="122"/>
      <c r="G2" s="122"/>
      <c r="H2" s="2"/>
      <c r="I2" s="15"/>
    </row>
    <row r="3" spans="1:14" s="1" customFormat="1" ht="32.1" customHeight="1">
      <c r="A3" s="16" t="s">
        <v>0</v>
      </c>
      <c r="B3" s="16" t="s">
        <v>1</v>
      </c>
      <c r="C3" s="17" t="s">
        <v>2</v>
      </c>
      <c r="D3" s="16" t="s">
        <v>521</v>
      </c>
      <c r="E3" s="18" t="s">
        <v>4</v>
      </c>
      <c r="F3" s="18" t="s">
        <v>5</v>
      </c>
      <c r="G3" s="18" t="s">
        <v>6</v>
      </c>
      <c r="H3" s="16" t="s">
        <v>7</v>
      </c>
      <c r="I3" s="18" t="s">
        <v>8</v>
      </c>
      <c r="J3" s="65" t="s">
        <v>522</v>
      </c>
      <c r="K3" s="5" t="s">
        <v>523</v>
      </c>
      <c r="L3" s="5" t="s">
        <v>510</v>
      </c>
      <c r="M3" s="5" t="s">
        <v>524</v>
      </c>
    </row>
    <row r="4" spans="1:14" s="1" customFormat="1" ht="19.5" customHeight="1">
      <c r="A4" s="9">
        <v>1</v>
      </c>
      <c r="B4" s="69"/>
      <c r="C4" s="70" t="s">
        <v>539</v>
      </c>
      <c r="D4" s="6"/>
      <c r="E4" s="66"/>
      <c r="F4" s="67"/>
      <c r="G4" s="21">
        <v>80</v>
      </c>
      <c r="H4" s="11"/>
      <c r="I4" s="22"/>
      <c r="J4" s="90" t="s">
        <v>12</v>
      </c>
      <c r="K4" s="68" t="s">
        <v>527</v>
      </c>
      <c r="L4" s="68" t="s">
        <v>495</v>
      </c>
      <c r="M4" s="12"/>
    </row>
    <row r="5" spans="1:14" s="1" customFormat="1" ht="19.5" customHeight="1">
      <c r="A5" s="9">
        <v>2</v>
      </c>
      <c r="B5" s="69"/>
      <c r="C5" s="70" t="s">
        <v>540</v>
      </c>
      <c r="D5" s="6"/>
      <c r="E5" s="66"/>
      <c r="F5" s="67"/>
      <c r="G5" s="21">
        <v>83</v>
      </c>
      <c r="H5" s="11"/>
      <c r="I5" s="22"/>
      <c r="J5" s="90" t="s">
        <v>12</v>
      </c>
      <c r="K5" s="68" t="s">
        <v>527</v>
      </c>
      <c r="L5" s="68" t="s">
        <v>495</v>
      </c>
      <c r="M5" s="12"/>
    </row>
    <row r="6" spans="1:14" s="1" customFormat="1" ht="19.5" customHeight="1">
      <c r="A6" s="9">
        <v>3</v>
      </c>
      <c r="B6" s="69"/>
      <c r="C6" s="70" t="s">
        <v>541</v>
      </c>
      <c r="D6" s="6"/>
      <c r="E6" s="66"/>
      <c r="F6" s="67"/>
      <c r="G6" s="21">
        <v>84</v>
      </c>
      <c r="H6" s="11"/>
      <c r="I6" s="22"/>
      <c r="J6" s="90" t="s">
        <v>12</v>
      </c>
      <c r="K6" s="68" t="s">
        <v>527</v>
      </c>
      <c r="L6" s="68" t="s">
        <v>495</v>
      </c>
      <c r="M6" s="12"/>
    </row>
    <row r="7" spans="1:14" s="1" customFormat="1" ht="19.5" customHeight="1">
      <c r="A7" s="9">
        <v>4</v>
      </c>
      <c r="B7" s="7" t="s">
        <v>525</v>
      </c>
      <c r="C7" s="7" t="s">
        <v>526</v>
      </c>
      <c r="D7" s="6"/>
      <c r="E7" s="66"/>
      <c r="F7" s="67"/>
      <c r="G7" s="21">
        <v>82</v>
      </c>
      <c r="H7" s="11">
        <v>336</v>
      </c>
      <c r="I7" s="22">
        <v>74.599999999999994</v>
      </c>
      <c r="J7" s="12" t="s">
        <v>323</v>
      </c>
      <c r="K7" s="68" t="s">
        <v>527</v>
      </c>
      <c r="L7" s="68" t="s">
        <v>528</v>
      </c>
      <c r="M7" s="12"/>
    </row>
    <row r="8" spans="1:14" s="1" customFormat="1" ht="19.5" customHeight="1">
      <c r="A8" s="9">
        <v>5</v>
      </c>
      <c r="B8" s="7" t="s">
        <v>529</v>
      </c>
      <c r="C8" s="7" t="s">
        <v>530</v>
      </c>
      <c r="D8" s="6"/>
      <c r="E8" s="66"/>
      <c r="F8" s="67"/>
      <c r="G8" s="21">
        <v>85</v>
      </c>
      <c r="H8" s="11">
        <v>290</v>
      </c>
      <c r="I8" s="22">
        <v>71.5</v>
      </c>
      <c r="J8" s="12" t="s">
        <v>323</v>
      </c>
      <c r="K8" s="68" t="s">
        <v>527</v>
      </c>
      <c r="L8" s="68" t="s">
        <v>528</v>
      </c>
      <c r="M8" s="12"/>
    </row>
    <row r="9" spans="1:14" s="1" customFormat="1" ht="19.5" customHeight="1">
      <c r="A9" s="9">
        <v>6</v>
      </c>
      <c r="B9" s="7" t="s">
        <v>531</v>
      </c>
      <c r="C9" s="7" t="s">
        <v>532</v>
      </c>
      <c r="D9" s="6"/>
      <c r="E9" s="66"/>
      <c r="F9" s="67"/>
      <c r="G9" s="21">
        <v>82</v>
      </c>
      <c r="H9" s="11">
        <v>304</v>
      </c>
      <c r="I9" s="22">
        <v>71.400000000000006</v>
      </c>
      <c r="J9" s="12" t="s">
        <v>323</v>
      </c>
      <c r="K9" s="68" t="s">
        <v>527</v>
      </c>
      <c r="L9" s="68" t="s">
        <v>528</v>
      </c>
      <c r="M9" s="12"/>
    </row>
    <row r="10" spans="1:14" s="1" customFormat="1" ht="19.5" customHeight="1">
      <c r="A10" s="9">
        <v>7</v>
      </c>
      <c r="B10" s="7" t="s">
        <v>533</v>
      </c>
      <c r="C10" s="7" t="s">
        <v>534</v>
      </c>
      <c r="D10" s="6"/>
      <c r="E10" s="66"/>
      <c r="F10" s="67"/>
      <c r="G10" s="21">
        <v>80</v>
      </c>
      <c r="H10" s="11">
        <v>319</v>
      </c>
      <c r="I10" s="22">
        <v>71.900000000000006</v>
      </c>
      <c r="J10" s="12" t="s">
        <v>323</v>
      </c>
      <c r="K10" s="68" t="s">
        <v>527</v>
      </c>
      <c r="L10" s="68" t="s">
        <v>528</v>
      </c>
      <c r="M10" s="12"/>
    </row>
    <row r="11" spans="1:14" s="1" customFormat="1" ht="19.5" customHeight="1">
      <c r="A11" s="9">
        <v>8</v>
      </c>
      <c r="B11" s="7" t="s">
        <v>535</v>
      </c>
      <c r="C11" s="7" t="s">
        <v>536</v>
      </c>
      <c r="D11" s="6"/>
      <c r="E11" s="66"/>
      <c r="F11" s="67"/>
      <c r="G11" s="21">
        <v>83</v>
      </c>
      <c r="H11" s="11">
        <v>362</v>
      </c>
      <c r="I11" s="22">
        <v>77.7</v>
      </c>
      <c r="J11" s="12" t="s">
        <v>323</v>
      </c>
      <c r="K11" s="68" t="s">
        <v>527</v>
      </c>
      <c r="L11" s="68" t="s">
        <v>528</v>
      </c>
      <c r="M11" s="12"/>
    </row>
    <row r="12" spans="1:14" s="1" customFormat="1" ht="19.5" customHeight="1">
      <c r="A12" s="9">
        <v>9</v>
      </c>
      <c r="B12" s="7" t="s">
        <v>537</v>
      </c>
      <c r="C12" s="7" t="s">
        <v>538</v>
      </c>
      <c r="D12" s="6"/>
      <c r="E12" s="66"/>
      <c r="F12" s="67"/>
      <c r="G12" s="21">
        <v>78</v>
      </c>
      <c r="H12" s="11">
        <v>313</v>
      </c>
      <c r="I12" s="22">
        <v>70.3</v>
      </c>
      <c r="J12" s="12" t="s">
        <v>323</v>
      </c>
      <c r="K12" s="68" t="s">
        <v>527</v>
      </c>
      <c r="L12" s="68" t="s">
        <v>528</v>
      </c>
      <c r="M12" s="12"/>
    </row>
    <row r="13" spans="1:14" s="1" customFormat="1" ht="19.5" customHeight="1">
      <c r="A13" s="9">
        <v>10</v>
      </c>
      <c r="B13" s="69">
        <v>114149162033894</v>
      </c>
      <c r="C13" s="70" t="s">
        <v>542</v>
      </c>
      <c r="D13" s="6">
        <v>84</v>
      </c>
      <c r="E13" s="21">
        <v>80.5</v>
      </c>
      <c r="F13" s="21">
        <v>83.125</v>
      </c>
      <c r="G13" s="21">
        <v>82.6875</v>
      </c>
      <c r="H13" s="11" t="s">
        <v>124</v>
      </c>
      <c r="I13" s="22">
        <v>76.943749999999994</v>
      </c>
      <c r="J13" s="12" t="s">
        <v>323</v>
      </c>
      <c r="K13" s="68" t="s">
        <v>527</v>
      </c>
      <c r="L13" s="12" t="s">
        <v>685</v>
      </c>
      <c r="M13" s="12"/>
    </row>
    <row r="14" spans="1:14" ht="19.5" customHeight="1">
      <c r="A14" s="9">
        <v>11</v>
      </c>
      <c r="B14" s="69">
        <v>114149137022662</v>
      </c>
      <c r="C14" s="70" t="s">
        <v>543</v>
      </c>
      <c r="D14" s="6">
        <v>66</v>
      </c>
      <c r="E14" s="21">
        <v>79.875</v>
      </c>
      <c r="F14" s="21">
        <v>72.222222222222229</v>
      </c>
      <c r="G14" s="21">
        <v>72.029166666666669</v>
      </c>
      <c r="H14" s="11">
        <v>363</v>
      </c>
      <c r="I14" s="22">
        <v>72.314583333333331</v>
      </c>
      <c r="J14" s="12" t="s">
        <v>323</v>
      </c>
      <c r="K14" s="68" t="s">
        <v>527</v>
      </c>
      <c r="L14" s="12" t="s">
        <v>685</v>
      </c>
      <c r="M14" s="11"/>
    </row>
    <row r="15" spans="1:14" ht="19.5" customHeight="1">
      <c r="A15" s="9">
        <v>12</v>
      </c>
      <c r="B15" s="69">
        <v>114149121102035</v>
      </c>
      <c r="C15" s="70" t="s">
        <v>544</v>
      </c>
      <c r="D15" s="6">
        <v>58</v>
      </c>
      <c r="E15" s="21">
        <v>78.375</v>
      </c>
      <c r="F15" s="21">
        <v>86.375</v>
      </c>
      <c r="G15" s="21">
        <v>72.625</v>
      </c>
      <c r="H15" s="11">
        <v>360</v>
      </c>
      <c r="I15" s="22">
        <v>72.3125</v>
      </c>
      <c r="J15" s="12" t="s">
        <v>323</v>
      </c>
      <c r="K15" s="68" t="s">
        <v>527</v>
      </c>
      <c r="L15" s="12" t="s">
        <v>685</v>
      </c>
      <c r="M15" s="11"/>
    </row>
    <row r="16" spans="1:14" ht="19.5" customHeight="1">
      <c r="A16" s="9">
        <v>13</v>
      </c>
      <c r="B16" s="69">
        <v>114149111640775</v>
      </c>
      <c r="C16" s="70" t="s">
        <v>545</v>
      </c>
      <c r="D16" s="6">
        <v>78</v>
      </c>
      <c r="E16" s="21">
        <v>73.75</v>
      </c>
      <c r="F16" s="21">
        <v>82.444444444444443</v>
      </c>
      <c r="G16" s="21">
        <v>78.058333333333337</v>
      </c>
      <c r="H16" s="11">
        <v>330</v>
      </c>
      <c r="I16" s="22">
        <v>72.029166666666669</v>
      </c>
      <c r="J16" s="12" t="s">
        <v>323</v>
      </c>
      <c r="K16" s="68" t="s">
        <v>527</v>
      </c>
      <c r="L16" s="12" t="s">
        <v>685</v>
      </c>
      <c r="M16" s="11"/>
    </row>
    <row r="17" spans="1:13" ht="19.5" customHeight="1">
      <c r="A17" s="9">
        <v>14</v>
      </c>
      <c r="B17" s="69">
        <v>114149137082906</v>
      </c>
      <c r="C17" s="70" t="s">
        <v>546</v>
      </c>
      <c r="D17" s="6">
        <v>78</v>
      </c>
      <c r="E17" s="21">
        <v>72.625</v>
      </c>
      <c r="F17" s="21">
        <v>75.875</v>
      </c>
      <c r="G17" s="21">
        <v>75.75</v>
      </c>
      <c r="H17" s="11">
        <v>314</v>
      </c>
      <c r="I17" s="22">
        <v>69.275000000000006</v>
      </c>
      <c r="J17" s="12" t="s">
        <v>323</v>
      </c>
      <c r="K17" s="68" t="s">
        <v>527</v>
      </c>
      <c r="L17" s="12" t="s">
        <v>685</v>
      </c>
      <c r="M17" s="11"/>
    </row>
    <row r="18" spans="1:13" ht="19.5" customHeight="1">
      <c r="A18" s="9">
        <v>15</v>
      </c>
      <c r="B18" s="69">
        <v>114149121152120</v>
      </c>
      <c r="C18" s="70" t="s">
        <v>547</v>
      </c>
      <c r="D18" s="6">
        <v>64</v>
      </c>
      <c r="E18" s="21">
        <v>71</v>
      </c>
      <c r="F18" s="21">
        <v>81.666666666666671</v>
      </c>
      <c r="G18" s="21">
        <v>71.400000000000006</v>
      </c>
      <c r="H18" s="11">
        <v>335</v>
      </c>
      <c r="I18" s="22">
        <v>69.2</v>
      </c>
      <c r="J18" s="12" t="s">
        <v>323</v>
      </c>
      <c r="K18" s="68" t="s">
        <v>527</v>
      </c>
      <c r="L18" s="12" t="s">
        <v>685</v>
      </c>
      <c r="M18" s="11"/>
    </row>
    <row r="19" spans="1:13" ht="19.5" customHeight="1">
      <c r="A19" s="9">
        <v>16</v>
      </c>
      <c r="B19" s="69">
        <v>114149141333182</v>
      </c>
      <c r="C19" s="70" t="s">
        <v>548</v>
      </c>
      <c r="D19" s="6">
        <v>74</v>
      </c>
      <c r="E19" s="21">
        <v>69.875</v>
      </c>
      <c r="F19" s="21">
        <v>76.125</v>
      </c>
      <c r="G19" s="21">
        <v>73.400000000000006</v>
      </c>
      <c r="H19" s="11">
        <v>318</v>
      </c>
      <c r="I19" s="22">
        <v>68.5</v>
      </c>
      <c r="J19" s="12" t="s">
        <v>323</v>
      </c>
      <c r="K19" s="68" t="s">
        <v>527</v>
      </c>
      <c r="L19" s="12" t="s">
        <v>685</v>
      </c>
      <c r="M19" s="11"/>
    </row>
    <row r="20" spans="1:13" ht="19.5" customHeight="1">
      <c r="A20" s="9">
        <v>17</v>
      </c>
      <c r="B20" s="69">
        <v>114149111641350</v>
      </c>
      <c r="C20" s="70" t="s">
        <v>549</v>
      </c>
      <c r="D20" s="6">
        <v>74</v>
      </c>
      <c r="E20" s="21">
        <v>75.25</v>
      </c>
      <c r="F20" s="21">
        <v>75</v>
      </c>
      <c r="G20" s="21">
        <v>74.675000000000011</v>
      </c>
      <c r="H20" s="11" t="s">
        <v>339</v>
      </c>
      <c r="I20" s="22">
        <v>68.137500000000003</v>
      </c>
      <c r="J20" s="12" t="s">
        <v>323</v>
      </c>
      <c r="K20" s="68" t="s">
        <v>527</v>
      </c>
      <c r="L20" s="12" t="s">
        <v>685</v>
      </c>
      <c r="M20" s="11"/>
    </row>
    <row r="21" spans="1:13" ht="19.5" customHeight="1">
      <c r="A21" s="9">
        <v>18</v>
      </c>
      <c r="B21" s="69">
        <v>114149111641019</v>
      </c>
      <c r="C21" s="70" t="s">
        <v>550</v>
      </c>
      <c r="D21" s="6">
        <v>58</v>
      </c>
      <c r="E21" s="21">
        <v>73.5</v>
      </c>
      <c r="F21" s="21">
        <v>81.875</v>
      </c>
      <c r="G21" s="21">
        <v>69.8125</v>
      </c>
      <c r="H21" s="11">
        <v>327</v>
      </c>
      <c r="I21" s="22">
        <v>67.606250000000003</v>
      </c>
      <c r="J21" s="12" t="s">
        <v>323</v>
      </c>
      <c r="K21" s="68" t="s">
        <v>527</v>
      </c>
      <c r="L21" s="12" t="s">
        <v>685</v>
      </c>
      <c r="M21" s="11"/>
    </row>
    <row r="22" spans="1:13" ht="19.5" customHeight="1">
      <c r="A22" s="9">
        <v>19</v>
      </c>
      <c r="B22" s="69">
        <v>114149137072877</v>
      </c>
      <c r="C22" s="70" t="s">
        <v>551</v>
      </c>
      <c r="D22" s="6">
        <v>68</v>
      </c>
      <c r="E22" s="21">
        <v>69.375</v>
      </c>
      <c r="F22" s="21">
        <v>71.5</v>
      </c>
      <c r="G22" s="21">
        <v>69.462500000000006</v>
      </c>
      <c r="H22" s="11" t="s">
        <v>147</v>
      </c>
      <c r="I22" s="22">
        <v>67.431250000000006</v>
      </c>
      <c r="J22" s="12" t="s">
        <v>323</v>
      </c>
      <c r="K22" s="68" t="s">
        <v>527</v>
      </c>
      <c r="L22" s="12" t="s">
        <v>685</v>
      </c>
      <c r="M22" s="11"/>
    </row>
    <row r="23" spans="1:13" ht="19.5" customHeight="1">
      <c r="A23" s="9">
        <v>20</v>
      </c>
      <c r="B23" s="69">
        <v>114149130532519</v>
      </c>
      <c r="C23" s="70" t="s">
        <v>552</v>
      </c>
      <c r="D23" s="6">
        <v>66</v>
      </c>
      <c r="E23" s="21">
        <v>70.375</v>
      </c>
      <c r="F23" s="21">
        <v>70.25</v>
      </c>
      <c r="G23" s="21">
        <v>68.587500000000006</v>
      </c>
      <c r="H23" s="11">
        <v>330</v>
      </c>
      <c r="I23" s="22">
        <v>67.293750000000003</v>
      </c>
      <c r="J23" s="12" t="s">
        <v>323</v>
      </c>
      <c r="K23" s="68" t="s">
        <v>527</v>
      </c>
      <c r="L23" s="12" t="s">
        <v>685</v>
      </c>
      <c r="M23" s="11"/>
    </row>
    <row r="24" spans="1:13" ht="19.5" customHeight="1">
      <c r="A24" s="9">
        <v>21</v>
      </c>
      <c r="B24" s="69">
        <v>114149137032771</v>
      </c>
      <c r="C24" s="69" t="s">
        <v>553</v>
      </c>
      <c r="D24" s="69">
        <v>46</v>
      </c>
      <c r="E24" s="21">
        <v>75.125</v>
      </c>
      <c r="F24" s="21">
        <v>85.5</v>
      </c>
      <c r="G24" s="71">
        <v>66.587500000000006</v>
      </c>
      <c r="H24" s="69">
        <v>338</v>
      </c>
      <c r="I24" s="71">
        <v>67.09375</v>
      </c>
      <c r="J24" s="12" t="s">
        <v>323</v>
      </c>
      <c r="K24" s="68" t="s">
        <v>527</v>
      </c>
      <c r="L24" s="12" t="s">
        <v>685</v>
      </c>
      <c r="M24" s="69"/>
    </row>
    <row r="25" spans="1:13" ht="19.5" customHeight="1">
      <c r="A25" s="9">
        <v>22</v>
      </c>
      <c r="B25" s="69">
        <v>114149121102038</v>
      </c>
      <c r="C25" s="69" t="s">
        <v>554</v>
      </c>
      <c r="D25" s="69">
        <v>58</v>
      </c>
      <c r="E25" s="71">
        <v>74.5</v>
      </c>
      <c r="F25" s="71">
        <v>83.875</v>
      </c>
      <c r="G25" s="71">
        <v>70.712500000000006</v>
      </c>
      <c r="H25" s="69">
        <v>315</v>
      </c>
      <c r="I25" s="71">
        <v>66.856250000000003</v>
      </c>
      <c r="J25" s="12" t="s">
        <v>323</v>
      </c>
      <c r="K25" s="68" t="s">
        <v>527</v>
      </c>
      <c r="L25" s="12" t="s">
        <v>685</v>
      </c>
      <c r="M25" s="69"/>
    </row>
    <row r="26" spans="1:13" ht="19.5" customHeight="1">
      <c r="A26" s="9">
        <v>23</v>
      </c>
      <c r="B26" s="69">
        <v>114149137173040</v>
      </c>
      <c r="C26" s="69" t="s">
        <v>555</v>
      </c>
      <c r="D26" s="69">
        <v>66</v>
      </c>
      <c r="E26" s="71">
        <v>70.125</v>
      </c>
      <c r="F26" s="71">
        <v>65.222222222222229</v>
      </c>
      <c r="G26" s="71">
        <v>67.004166666666663</v>
      </c>
      <c r="H26" s="69">
        <v>323</v>
      </c>
      <c r="I26" s="71">
        <v>65.802083333333343</v>
      </c>
      <c r="J26" s="12" t="s">
        <v>323</v>
      </c>
      <c r="K26" s="68" t="s">
        <v>527</v>
      </c>
      <c r="L26" s="12" t="s">
        <v>685</v>
      </c>
      <c r="M26" s="69"/>
    </row>
    <row r="27" spans="1:13" ht="19.5" customHeight="1">
      <c r="A27" s="9">
        <v>24</v>
      </c>
      <c r="B27" s="69">
        <v>114149140053383</v>
      </c>
      <c r="C27" s="69" t="s">
        <v>556</v>
      </c>
      <c r="D27" s="69">
        <v>60</v>
      </c>
      <c r="E27" s="71">
        <v>73.75</v>
      </c>
      <c r="F27" s="71">
        <v>72.625</v>
      </c>
      <c r="G27" s="71">
        <v>67.912499999999994</v>
      </c>
      <c r="H27" s="69" t="s">
        <v>557</v>
      </c>
      <c r="I27" s="71">
        <v>65.456249999999997</v>
      </c>
      <c r="J27" s="12" t="s">
        <v>323</v>
      </c>
      <c r="K27" s="68" t="s">
        <v>527</v>
      </c>
      <c r="L27" s="12" t="s">
        <v>685</v>
      </c>
      <c r="M27" s="69"/>
    </row>
    <row r="28" spans="1:13" ht="19.5" customHeight="1">
      <c r="A28" s="9">
        <v>25</v>
      </c>
      <c r="B28" s="69">
        <v>114149113141742</v>
      </c>
      <c r="C28" s="69" t="s">
        <v>558</v>
      </c>
      <c r="D28" s="69">
        <v>70</v>
      </c>
      <c r="E28" s="71">
        <v>69.875</v>
      </c>
      <c r="F28" s="71">
        <v>70.375</v>
      </c>
      <c r="G28" s="71">
        <v>70.075000000000003</v>
      </c>
      <c r="H28" s="69">
        <v>302</v>
      </c>
      <c r="I28" s="71">
        <v>65.237500000000011</v>
      </c>
      <c r="J28" s="12" t="s">
        <v>323</v>
      </c>
      <c r="K28" s="68" t="s">
        <v>527</v>
      </c>
      <c r="L28" s="12" t="s">
        <v>685</v>
      </c>
      <c r="M28" s="69"/>
    </row>
    <row r="29" spans="1:13" ht="19.5" customHeight="1">
      <c r="A29" s="9">
        <v>26</v>
      </c>
      <c r="B29" s="69">
        <v>114149137153001</v>
      </c>
      <c r="C29" s="69" t="s">
        <v>559</v>
      </c>
      <c r="D29" s="69">
        <v>54</v>
      </c>
      <c r="E29" s="71">
        <v>73</v>
      </c>
      <c r="F29" s="71">
        <v>73.625</v>
      </c>
      <c r="G29" s="71">
        <v>65.587500000000006</v>
      </c>
      <c r="H29" s="69">
        <v>324</v>
      </c>
      <c r="I29" s="71">
        <v>65.193749999999994</v>
      </c>
      <c r="J29" s="12" t="s">
        <v>323</v>
      </c>
      <c r="K29" s="68" t="s">
        <v>527</v>
      </c>
      <c r="L29" s="12" t="s">
        <v>685</v>
      </c>
      <c r="M29" s="69"/>
    </row>
    <row r="30" spans="1:13" ht="19.5" customHeight="1">
      <c r="A30" s="9">
        <v>27</v>
      </c>
      <c r="B30" s="69">
        <v>114149141323167</v>
      </c>
      <c r="C30" s="69" t="s">
        <v>560</v>
      </c>
      <c r="D30" s="69">
        <v>54</v>
      </c>
      <c r="E30" s="71">
        <v>67.375</v>
      </c>
      <c r="F30" s="71">
        <v>71.75</v>
      </c>
      <c r="G30" s="71">
        <v>63.337499999999999</v>
      </c>
      <c r="H30" s="69">
        <v>333</v>
      </c>
      <c r="I30" s="71">
        <v>64.96875</v>
      </c>
      <c r="J30" s="12" t="s">
        <v>323</v>
      </c>
      <c r="K30" s="68" t="s">
        <v>527</v>
      </c>
      <c r="L30" s="12" t="s">
        <v>685</v>
      </c>
      <c r="M30" s="69"/>
    </row>
    <row r="31" spans="1:13" ht="19.5" customHeight="1">
      <c r="A31" s="9">
        <v>28</v>
      </c>
      <c r="B31" s="69">
        <v>114149113141743</v>
      </c>
      <c r="C31" s="69" t="s">
        <v>561</v>
      </c>
      <c r="D31" s="69">
        <v>66</v>
      </c>
      <c r="E31" s="71">
        <v>64.75</v>
      </c>
      <c r="F31" s="71">
        <v>75</v>
      </c>
      <c r="G31" s="71">
        <v>68.325000000000003</v>
      </c>
      <c r="H31" s="69">
        <v>307</v>
      </c>
      <c r="I31" s="71">
        <v>64.862500000000011</v>
      </c>
      <c r="J31" s="12" t="s">
        <v>323</v>
      </c>
      <c r="K31" s="68" t="s">
        <v>527</v>
      </c>
      <c r="L31" s="12" t="s">
        <v>685</v>
      </c>
      <c r="M31" s="69"/>
    </row>
    <row r="32" spans="1:13" ht="19.5" customHeight="1">
      <c r="A32" s="9">
        <v>29</v>
      </c>
      <c r="B32" s="69">
        <v>114149121162123</v>
      </c>
      <c r="C32" s="69" t="s">
        <v>562</v>
      </c>
      <c r="D32" s="69">
        <v>60</v>
      </c>
      <c r="E32" s="71">
        <v>59.5</v>
      </c>
      <c r="F32" s="71">
        <v>68.375</v>
      </c>
      <c r="G32" s="71">
        <v>62.362499999999997</v>
      </c>
      <c r="H32" s="69">
        <v>335</v>
      </c>
      <c r="I32" s="71">
        <v>64.681250000000006</v>
      </c>
      <c r="J32" s="12" t="s">
        <v>323</v>
      </c>
      <c r="K32" s="68" t="s">
        <v>527</v>
      </c>
      <c r="L32" s="12" t="s">
        <v>685</v>
      </c>
      <c r="M32" s="69"/>
    </row>
    <row r="33" spans="1:13" ht="19.5" customHeight="1">
      <c r="A33" s="9">
        <v>30</v>
      </c>
      <c r="B33" s="69">
        <v>114149137092928</v>
      </c>
      <c r="C33" s="69" t="s">
        <v>563</v>
      </c>
      <c r="D33" s="69">
        <v>64</v>
      </c>
      <c r="E33" s="71">
        <v>68.625</v>
      </c>
      <c r="F33" s="71">
        <v>69.875</v>
      </c>
      <c r="G33" s="71">
        <v>67.150000000000006</v>
      </c>
      <c r="H33" s="69">
        <v>302</v>
      </c>
      <c r="I33" s="71">
        <v>63.775000000000006</v>
      </c>
      <c r="J33" s="12" t="s">
        <v>323</v>
      </c>
      <c r="K33" s="68" t="s">
        <v>527</v>
      </c>
      <c r="L33" s="12" t="s">
        <v>685</v>
      </c>
      <c r="M33" s="69"/>
    </row>
    <row r="34" spans="1:13" s="84" customFormat="1" ht="19.5" customHeight="1">
      <c r="A34" s="9">
        <v>31</v>
      </c>
      <c r="B34" s="73">
        <v>114149141353118</v>
      </c>
      <c r="C34" s="73" t="s">
        <v>564</v>
      </c>
      <c r="D34" s="73">
        <v>48</v>
      </c>
      <c r="E34" s="74">
        <v>72</v>
      </c>
      <c r="F34" s="74">
        <v>71.75</v>
      </c>
      <c r="G34" s="74">
        <v>62.325000000000003</v>
      </c>
      <c r="H34" s="73">
        <v>326</v>
      </c>
      <c r="I34" s="74">
        <v>63.762500000000003</v>
      </c>
      <c r="J34" s="73" t="s">
        <v>565</v>
      </c>
      <c r="K34" s="73"/>
      <c r="L34" s="12" t="s">
        <v>685</v>
      </c>
      <c r="M34" s="73"/>
    </row>
    <row r="35" spans="1:13" s="84" customFormat="1" ht="19.5" customHeight="1">
      <c r="A35" s="9">
        <v>32</v>
      </c>
      <c r="B35" s="73">
        <v>114149113021495</v>
      </c>
      <c r="C35" s="73" t="s">
        <v>566</v>
      </c>
      <c r="D35" s="73">
        <v>44</v>
      </c>
      <c r="E35" s="74">
        <v>71.375</v>
      </c>
      <c r="F35" s="74">
        <v>86.75</v>
      </c>
      <c r="G35" s="74">
        <v>65.037499999999994</v>
      </c>
      <c r="H35" s="73">
        <v>308</v>
      </c>
      <c r="I35" s="74">
        <v>63.318749999999994</v>
      </c>
      <c r="J35" s="73" t="s">
        <v>565</v>
      </c>
      <c r="K35" s="73"/>
      <c r="L35" s="12" t="s">
        <v>685</v>
      </c>
      <c r="M35" s="73"/>
    </row>
    <row r="36" spans="1:13" s="84" customFormat="1" ht="19.5" customHeight="1">
      <c r="A36" s="9">
        <v>33</v>
      </c>
      <c r="B36" s="73">
        <v>114149111641037</v>
      </c>
      <c r="C36" s="73" t="s">
        <v>567</v>
      </c>
      <c r="D36" s="73">
        <v>42</v>
      </c>
      <c r="E36" s="74">
        <v>79.625</v>
      </c>
      <c r="F36" s="74">
        <v>77.375</v>
      </c>
      <c r="G36" s="74">
        <v>63.899999999999991</v>
      </c>
      <c r="H36" s="73">
        <v>300</v>
      </c>
      <c r="I36" s="74">
        <v>61.949999999999996</v>
      </c>
      <c r="J36" s="73" t="s">
        <v>565</v>
      </c>
      <c r="K36" s="73"/>
      <c r="L36" s="12" t="s">
        <v>685</v>
      </c>
      <c r="M36" s="73"/>
    </row>
    <row r="37" spans="1:13" s="84" customFormat="1" ht="19.5" customHeight="1">
      <c r="A37" s="9">
        <v>34</v>
      </c>
      <c r="B37" s="73">
        <v>114149165023933</v>
      </c>
      <c r="C37" s="73" t="s">
        <v>568</v>
      </c>
      <c r="D37" s="73">
        <v>44</v>
      </c>
      <c r="E37" s="74">
        <v>64.375</v>
      </c>
      <c r="F37" s="74">
        <v>65.333333333333329</v>
      </c>
      <c r="G37" s="74">
        <v>56.512499999999996</v>
      </c>
      <c r="H37" s="73">
        <v>329</v>
      </c>
      <c r="I37" s="74">
        <v>61.15625</v>
      </c>
      <c r="J37" s="73" t="s">
        <v>565</v>
      </c>
      <c r="K37" s="73"/>
      <c r="L37" s="12" t="s">
        <v>685</v>
      </c>
      <c r="M37" s="73"/>
    </row>
    <row r="38" spans="1:13" s="84" customFormat="1" ht="19.5" customHeight="1">
      <c r="A38" s="9">
        <v>35</v>
      </c>
      <c r="B38" s="73">
        <v>114149111641039</v>
      </c>
      <c r="C38" s="73" t="s">
        <v>569</v>
      </c>
      <c r="D38" s="73">
        <v>40</v>
      </c>
      <c r="E38" s="74">
        <v>65.625</v>
      </c>
      <c r="F38" s="74">
        <v>62</v>
      </c>
      <c r="G38" s="74">
        <v>54.287499999999994</v>
      </c>
      <c r="H38" s="73">
        <v>296</v>
      </c>
      <c r="I38" s="74">
        <v>56.743749999999999</v>
      </c>
      <c r="J38" s="73" t="s">
        <v>565</v>
      </c>
      <c r="K38" s="73"/>
      <c r="L38" s="12" t="s">
        <v>685</v>
      </c>
      <c r="M38" s="73"/>
    </row>
    <row r="39" spans="1:13" ht="19.5" customHeight="1"/>
    <row r="40" spans="1:13" ht="19.5" customHeight="1"/>
    <row r="41" spans="1:13" ht="19.5" customHeight="1"/>
    <row r="42" spans="1:13" ht="19.5" customHeight="1"/>
    <row r="43" spans="1:13" ht="19.5" customHeight="1"/>
  </sheetData>
  <mergeCells count="2">
    <mergeCell ref="A2:G2"/>
    <mergeCell ref="A1:N1"/>
  </mergeCells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A16" sqref="A16:N19"/>
    </sheetView>
  </sheetViews>
  <sheetFormatPr defaultRowHeight="21.95" customHeight="1"/>
  <cols>
    <col min="1" max="1" width="5.125" customWidth="1"/>
    <col min="2" max="2" width="16.25" customWidth="1"/>
    <col min="3" max="3" width="8.25" customWidth="1"/>
    <col min="4" max="4" width="8.125" customWidth="1"/>
    <col min="5" max="7" width="8.5" style="72" customWidth="1"/>
    <col min="8" max="8" width="8.5" customWidth="1"/>
    <col min="9" max="9" width="7.875" style="72" customWidth="1"/>
    <col min="10" max="10" width="8.75" customWidth="1"/>
    <col min="11" max="11" width="9.75" customWidth="1"/>
    <col min="12" max="12" width="10.875" customWidth="1"/>
    <col min="13" max="13" width="6.875" customWidth="1"/>
    <col min="14" max="14" width="6.5" customWidth="1"/>
  </cols>
  <sheetData>
    <row r="1" spans="1:14" s="23" customFormat="1" ht="44.1" customHeight="1">
      <c r="A1" s="120" t="s">
        <v>713</v>
      </c>
      <c r="B1" s="120"/>
      <c r="C1" s="120"/>
      <c r="D1" s="120"/>
      <c r="E1" s="121"/>
      <c r="F1" s="121"/>
      <c r="G1" s="120"/>
      <c r="H1" s="120"/>
      <c r="I1" s="120"/>
      <c r="J1" s="120"/>
      <c r="K1" s="120"/>
      <c r="L1" s="120"/>
      <c r="M1" s="120"/>
      <c r="N1" s="120"/>
    </row>
    <row r="2" spans="1:14" s="1" customFormat="1" ht="21.95" customHeight="1">
      <c r="A2" s="122" t="s">
        <v>570</v>
      </c>
      <c r="B2" s="122"/>
      <c r="C2" s="122"/>
      <c r="D2" s="122"/>
      <c r="E2" s="122"/>
      <c r="F2" s="122"/>
      <c r="G2" s="122"/>
      <c r="H2" s="2"/>
      <c r="I2" s="15"/>
    </row>
    <row r="3" spans="1:14" s="1" customFormat="1" ht="44.1" customHeight="1">
      <c r="A3" s="16" t="s">
        <v>0</v>
      </c>
      <c r="B3" s="16" t="s">
        <v>1</v>
      </c>
      <c r="C3" s="17" t="s">
        <v>2</v>
      </c>
      <c r="D3" s="16" t="s">
        <v>521</v>
      </c>
      <c r="E3" s="18" t="s">
        <v>4</v>
      </c>
      <c r="F3" s="18" t="s">
        <v>5</v>
      </c>
      <c r="G3" s="18" t="s">
        <v>6</v>
      </c>
      <c r="H3" s="16" t="s">
        <v>7</v>
      </c>
      <c r="I3" s="18" t="s">
        <v>8</v>
      </c>
      <c r="J3" s="65" t="s">
        <v>522</v>
      </c>
      <c r="K3" s="5" t="s">
        <v>106</v>
      </c>
      <c r="L3" s="5" t="s">
        <v>510</v>
      </c>
      <c r="M3" s="5" t="s">
        <v>571</v>
      </c>
      <c r="N3" s="5" t="s">
        <v>524</v>
      </c>
    </row>
    <row r="4" spans="1:14" s="1" customFormat="1" ht="21.95" customHeight="1">
      <c r="A4" s="16">
        <v>1</v>
      </c>
      <c r="B4" s="7" t="s">
        <v>572</v>
      </c>
      <c r="C4" s="7" t="s">
        <v>573</v>
      </c>
      <c r="D4" s="16"/>
      <c r="E4" s="18"/>
      <c r="F4" s="18"/>
      <c r="G4" s="21">
        <v>82</v>
      </c>
      <c r="H4" s="21">
        <v>322</v>
      </c>
      <c r="I4" s="22">
        <v>73.2</v>
      </c>
      <c r="J4" s="50" t="s">
        <v>323</v>
      </c>
      <c r="K4" s="7" t="s">
        <v>262</v>
      </c>
      <c r="L4" s="7" t="s">
        <v>325</v>
      </c>
      <c r="M4" s="4"/>
      <c r="N4" s="5"/>
    </row>
    <row r="5" spans="1:14" s="1" customFormat="1" ht="21.95" customHeight="1">
      <c r="A5" s="11">
        <v>2</v>
      </c>
      <c r="B5" s="73">
        <v>114149121102067</v>
      </c>
      <c r="C5" s="50" t="s">
        <v>574</v>
      </c>
      <c r="D5" s="20">
        <v>62</v>
      </c>
      <c r="E5" s="21">
        <v>75.444444444444443</v>
      </c>
      <c r="F5" s="21">
        <v>80.25</v>
      </c>
      <c r="G5" s="21">
        <v>71.508333333333326</v>
      </c>
      <c r="H5" s="11">
        <v>375</v>
      </c>
      <c r="I5" s="22">
        <v>73.254166666666663</v>
      </c>
      <c r="J5" s="50" t="s">
        <v>323</v>
      </c>
      <c r="K5" s="7" t="s">
        <v>262</v>
      </c>
      <c r="L5" s="12" t="s">
        <v>426</v>
      </c>
      <c r="M5" s="12"/>
      <c r="N5" s="12"/>
    </row>
    <row r="6" spans="1:14" s="1" customFormat="1" ht="21.95" customHeight="1">
      <c r="A6" s="16">
        <v>3</v>
      </c>
      <c r="B6" s="11">
        <v>114149121102057</v>
      </c>
      <c r="C6" s="19" t="s">
        <v>575</v>
      </c>
      <c r="D6" s="20">
        <v>58</v>
      </c>
      <c r="E6" s="21">
        <v>75.222222222222229</v>
      </c>
      <c r="F6" s="21">
        <v>73.25</v>
      </c>
      <c r="G6" s="21">
        <v>67.741666666666674</v>
      </c>
      <c r="H6" s="11">
        <v>358</v>
      </c>
      <c r="I6" s="22">
        <v>69.670833333333348</v>
      </c>
      <c r="J6" s="50" t="s">
        <v>323</v>
      </c>
      <c r="K6" s="7" t="s">
        <v>262</v>
      </c>
      <c r="L6" s="12" t="s">
        <v>426</v>
      </c>
      <c r="M6" s="12"/>
      <c r="N6" s="12"/>
    </row>
    <row r="7" spans="1:14" s="1" customFormat="1" ht="21.95" customHeight="1">
      <c r="A7" s="11">
        <v>4</v>
      </c>
      <c r="B7" s="11">
        <v>114149137062847</v>
      </c>
      <c r="C7" s="19" t="s">
        <v>576</v>
      </c>
      <c r="D7" s="20">
        <v>56</v>
      </c>
      <c r="E7" s="21">
        <v>74.555555555555557</v>
      </c>
      <c r="F7" s="21">
        <v>72.125</v>
      </c>
      <c r="G7" s="21">
        <v>66.404166666666669</v>
      </c>
      <c r="H7" s="11">
        <v>363</v>
      </c>
      <c r="I7" s="22">
        <v>69.502083333333331</v>
      </c>
      <c r="J7" s="50" t="s">
        <v>323</v>
      </c>
      <c r="K7" s="7" t="s">
        <v>262</v>
      </c>
      <c r="L7" s="12" t="s">
        <v>426</v>
      </c>
      <c r="M7" s="12"/>
      <c r="N7" s="12"/>
    </row>
    <row r="8" spans="1:14" s="1" customFormat="1" ht="21.95" customHeight="1">
      <c r="A8" s="16">
        <v>5</v>
      </c>
      <c r="B8" s="11">
        <v>114149137082909</v>
      </c>
      <c r="C8" s="19" t="s">
        <v>577</v>
      </c>
      <c r="D8" s="20">
        <v>64</v>
      </c>
      <c r="E8" s="21">
        <v>76.333333333333329</v>
      </c>
      <c r="F8" s="21">
        <v>64.75</v>
      </c>
      <c r="G8" s="21">
        <v>67.925000000000011</v>
      </c>
      <c r="H8" s="11">
        <v>349</v>
      </c>
      <c r="I8" s="22">
        <v>68.862500000000011</v>
      </c>
      <c r="J8" s="50" t="s">
        <v>323</v>
      </c>
      <c r="K8" s="7" t="s">
        <v>262</v>
      </c>
      <c r="L8" s="12" t="s">
        <v>426</v>
      </c>
      <c r="M8" s="12"/>
      <c r="N8" s="12"/>
    </row>
    <row r="9" spans="1:14" s="1" customFormat="1" ht="21.95" customHeight="1">
      <c r="A9" s="11">
        <v>6</v>
      </c>
      <c r="B9" s="11">
        <v>114149137142989</v>
      </c>
      <c r="C9" s="19" t="s">
        <v>578</v>
      </c>
      <c r="D9" s="20">
        <v>68</v>
      </c>
      <c r="E9" s="21">
        <v>60.625</v>
      </c>
      <c r="F9" s="21">
        <v>69.5</v>
      </c>
      <c r="G9" s="21">
        <v>66.237499999999997</v>
      </c>
      <c r="H9" s="11">
        <v>353</v>
      </c>
      <c r="I9" s="22">
        <v>68.418750000000003</v>
      </c>
      <c r="J9" s="50" t="s">
        <v>323</v>
      </c>
      <c r="K9" s="7" t="s">
        <v>262</v>
      </c>
      <c r="L9" s="12" t="s">
        <v>426</v>
      </c>
      <c r="M9" s="12"/>
      <c r="N9" s="12"/>
    </row>
    <row r="10" spans="1:14" s="1" customFormat="1" ht="21.95" customHeight="1">
      <c r="A10" s="16">
        <v>7</v>
      </c>
      <c r="B10" s="11" t="s">
        <v>579</v>
      </c>
      <c r="C10" s="19" t="s">
        <v>580</v>
      </c>
      <c r="D10" s="11">
        <v>60</v>
      </c>
      <c r="E10" s="22">
        <v>68.111111111111114</v>
      </c>
      <c r="F10" s="22">
        <v>71.25</v>
      </c>
      <c r="G10" s="21">
        <v>65.808333333333337</v>
      </c>
      <c r="H10" s="11">
        <v>347</v>
      </c>
      <c r="I10" s="22">
        <v>67.604166666666671</v>
      </c>
      <c r="J10" s="50" t="s">
        <v>323</v>
      </c>
      <c r="K10" s="7" t="s">
        <v>262</v>
      </c>
      <c r="L10" s="12" t="s">
        <v>426</v>
      </c>
      <c r="M10" s="12"/>
      <c r="N10" s="12"/>
    </row>
    <row r="11" spans="1:14" s="1" customFormat="1" ht="21.95" customHeight="1">
      <c r="A11" s="11">
        <v>8</v>
      </c>
      <c r="B11" s="11">
        <v>114149113091612</v>
      </c>
      <c r="C11" s="19" t="s">
        <v>581</v>
      </c>
      <c r="D11" s="11">
        <v>62</v>
      </c>
      <c r="E11" s="22">
        <v>74.111111111111114</v>
      </c>
      <c r="F11" s="22">
        <v>68.625</v>
      </c>
      <c r="G11" s="21">
        <v>67.620833333333337</v>
      </c>
      <c r="H11" s="11">
        <v>303</v>
      </c>
      <c r="I11" s="22">
        <v>64.110416666666666</v>
      </c>
      <c r="J11" s="50" t="s">
        <v>323</v>
      </c>
      <c r="K11" s="7" t="s">
        <v>262</v>
      </c>
      <c r="L11" s="12" t="s">
        <v>426</v>
      </c>
      <c r="M11" s="12"/>
      <c r="N11" s="12"/>
    </row>
    <row r="12" spans="1:14" s="1" customFormat="1" ht="21.95" customHeight="1">
      <c r="A12" s="16">
        <v>9</v>
      </c>
      <c r="B12" s="11">
        <v>114149137092935</v>
      </c>
      <c r="C12" s="19" t="s">
        <v>582</v>
      </c>
      <c r="D12" s="11">
        <v>54</v>
      </c>
      <c r="E12" s="22">
        <v>73.444444444444443</v>
      </c>
      <c r="F12" s="22">
        <v>68.875</v>
      </c>
      <c r="G12" s="21">
        <v>64.29583333333332</v>
      </c>
      <c r="H12" s="11">
        <v>317</v>
      </c>
      <c r="I12" s="22">
        <v>63.847916666666663</v>
      </c>
      <c r="J12" s="50" t="s">
        <v>323</v>
      </c>
      <c r="K12" s="7" t="s">
        <v>262</v>
      </c>
      <c r="L12" s="12" t="s">
        <v>426</v>
      </c>
      <c r="M12" s="12"/>
      <c r="N12" s="12"/>
    </row>
    <row r="13" spans="1:14" s="1" customFormat="1" ht="21.95" customHeight="1">
      <c r="A13" s="11">
        <v>10</v>
      </c>
      <c r="B13" s="11">
        <v>114149113151769</v>
      </c>
      <c r="C13" s="19" t="s">
        <v>583</v>
      </c>
      <c r="D13" s="11">
        <v>64</v>
      </c>
      <c r="E13" s="22">
        <v>70.111111111111114</v>
      </c>
      <c r="F13" s="22">
        <v>68.5</v>
      </c>
      <c r="G13" s="21">
        <v>67.183333333333337</v>
      </c>
      <c r="H13" s="11">
        <v>279</v>
      </c>
      <c r="I13" s="22">
        <v>61.491666666666674</v>
      </c>
      <c r="J13" s="50" t="s">
        <v>323</v>
      </c>
      <c r="K13" s="7" t="s">
        <v>262</v>
      </c>
      <c r="L13" s="12" t="s">
        <v>426</v>
      </c>
      <c r="M13" s="12"/>
      <c r="N13" s="12"/>
    </row>
    <row r="14" spans="1:14" s="1" customFormat="1" ht="21.95" customHeight="1">
      <c r="A14" s="16">
        <v>11</v>
      </c>
      <c r="B14" s="11">
        <v>114149113161789</v>
      </c>
      <c r="C14" s="19" t="s">
        <v>584</v>
      </c>
      <c r="D14" s="11">
        <v>62</v>
      </c>
      <c r="E14" s="22">
        <v>64</v>
      </c>
      <c r="F14" s="22">
        <v>59.875</v>
      </c>
      <c r="G14" s="21">
        <v>61.962499999999991</v>
      </c>
      <c r="H14" s="11">
        <v>292</v>
      </c>
      <c r="I14" s="22">
        <v>60.181249999999999</v>
      </c>
      <c r="J14" s="50" t="s">
        <v>323</v>
      </c>
      <c r="K14" s="7" t="s">
        <v>262</v>
      </c>
      <c r="L14" s="12" t="s">
        <v>426</v>
      </c>
      <c r="M14" s="12"/>
      <c r="N14" s="12"/>
    </row>
    <row r="15" spans="1:14" ht="21.95" customHeight="1">
      <c r="A15" s="11">
        <v>12</v>
      </c>
      <c r="B15" s="73">
        <v>114149110391658</v>
      </c>
      <c r="C15" s="73" t="s">
        <v>585</v>
      </c>
      <c r="D15" s="73">
        <v>48</v>
      </c>
      <c r="E15" s="74">
        <v>67.555555555555557</v>
      </c>
      <c r="F15" s="74">
        <v>71.75</v>
      </c>
      <c r="G15" s="74">
        <v>60.991666666666667</v>
      </c>
      <c r="H15" s="73">
        <v>296</v>
      </c>
      <c r="I15" s="74">
        <v>60.095833333333331</v>
      </c>
      <c r="J15" s="50" t="s">
        <v>323</v>
      </c>
      <c r="K15" s="7" t="s">
        <v>262</v>
      </c>
      <c r="L15" s="12" t="s">
        <v>426</v>
      </c>
      <c r="M15" s="73"/>
      <c r="N15" s="73"/>
    </row>
    <row r="16" spans="1:14" s="84" customFormat="1" ht="21.95" customHeight="1">
      <c r="A16" s="16">
        <v>13</v>
      </c>
      <c r="B16" s="73">
        <v>114149113051603</v>
      </c>
      <c r="C16" s="73" t="s">
        <v>586</v>
      </c>
      <c r="D16" s="73">
        <v>38</v>
      </c>
      <c r="E16" s="74">
        <v>63.777777777777779</v>
      </c>
      <c r="F16" s="74">
        <v>61.375</v>
      </c>
      <c r="G16" s="74">
        <v>52.745833333333337</v>
      </c>
      <c r="H16" s="73">
        <v>311</v>
      </c>
      <c r="I16" s="74">
        <v>57.47291666666667</v>
      </c>
      <c r="J16" s="50" t="s">
        <v>565</v>
      </c>
      <c r="K16" s="73"/>
      <c r="L16" s="12" t="s">
        <v>426</v>
      </c>
      <c r="M16" s="73"/>
      <c r="N16" s="73"/>
    </row>
    <row r="17" spans="1:14" s="84" customFormat="1" ht="21.95" customHeight="1">
      <c r="A17" s="11">
        <v>14</v>
      </c>
      <c r="B17" s="73">
        <v>114149111641274</v>
      </c>
      <c r="C17" s="73" t="s">
        <v>587</v>
      </c>
      <c r="D17" s="73">
        <v>48</v>
      </c>
      <c r="E17" s="74">
        <v>67.222222222222229</v>
      </c>
      <c r="F17" s="74">
        <v>60.5</v>
      </c>
      <c r="G17" s="74">
        <v>57.516666666666666</v>
      </c>
      <c r="H17" s="73">
        <v>287</v>
      </c>
      <c r="I17" s="74">
        <v>57.458333333333336</v>
      </c>
      <c r="J17" s="50" t="s">
        <v>565</v>
      </c>
      <c r="K17" s="73"/>
      <c r="L17" s="12" t="s">
        <v>426</v>
      </c>
      <c r="M17" s="73"/>
      <c r="N17" s="73"/>
    </row>
    <row r="18" spans="1:14" s="84" customFormat="1" ht="21.95" customHeight="1">
      <c r="A18" s="16">
        <v>15</v>
      </c>
      <c r="B18" s="73">
        <v>114149143153365</v>
      </c>
      <c r="C18" s="73" t="s">
        <v>588</v>
      </c>
      <c r="D18" s="73">
        <v>40</v>
      </c>
      <c r="E18" s="74">
        <v>64.222222222222229</v>
      </c>
      <c r="F18" s="74">
        <v>75.25</v>
      </c>
      <c r="G18" s="74">
        <v>57.841666666666669</v>
      </c>
      <c r="H18" s="73">
        <v>284</v>
      </c>
      <c r="I18" s="74">
        <v>57.32083333333334</v>
      </c>
      <c r="J18" s="50" t="s">
        <v>565</v>
      </c>
      <c r="K18" s="73"/>
      <c r="L18" s="12" t="s">
        <v>426</v>
      </c>
      <c r="M18" s="73"/>
      <c r="N18" s="73"/>
    </row>
    <row r="19" spans="1:14" s="84" customFormat="1" ht="21.95" customHeight="1">
      <c r="A19" s="11">
        <v>16</v>
      </c>
      <c r="B19" s="73">
        <v>114149137072881</v>
      </c>
      <c r="C19" s="73" t="s">
        <v>589</v>
      </c>
      <c r="D19" s="73">
        <v>30</v>
      </c>
      <c r="E19" s="74">
        <v>59.555555555555557</v>
      </c>
      <c r="F19" s="74">
        <v>68.375</v>
      </c>
      <c r="G19" s="74">
        <v>50.379166666666663</v>
      </c>
      <c r="H19" s="73">
        <v>281</v>
      </c>
      <c r="I19" s="74">
        <v>53.289583333333333</v>
      </c>
      <c r="J19" s="50" t="s">
        <v>565</v>
      </c>
      <c r="K19" s="73"/>
      <c r="L19" s="12" t="s">
        <v>426</v>
      </c>
      <c r="M19" s="73"/>
      <c r="N19" s="73"/>
    </row>
  </sheetData>
  <mergeCells count="2">
    <mergeCell ref="A1:N1"/>
    <mergeCell ref="A2:G2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opLeftCell="A13" workbookViewId="0">
      <selection activeCell="J4" sqref="J4:J5"/>
    </sheetView>
  </sheetViews>
  <sheetFormatPr defaultRowHeight="13.5"/>
  <cols>
    <col min="2" max="2" width="16.625" customWidth="1"/>
  </cols>
  <sheetData>
    <row r="1" spans="1:14" s="23" customFormat="1" ht="44.1" customHeight="1">
      <c r="A1" s="120" t="s">
        <v>713</v>
      </c>
      <c r="B1" s="120"/>
      <c r="C1" s="120"/>
      <c r="D1" s="120"/>
      <c r="E1" s="121"/>
      <c r="F1" s="121"/>
      <c r="G1" s="120"/>
      <c r="H1" s="120"/>
      <c r="I1" s="120"/>
      <c r="J1" s="120"/>
      <c r="K1" s="120"/>
      <c r="L1" s="120"/>
      <c r="M1" s="120"/>
      <c r="N1" s="120"/>
    </row>
    <row r="2" spans="1:14">
      <c r="A2" s="119" t="s">
        <v>590</v>
      </c>
      <c r="B2" s="119"/>
      <c r="C2" s="119"/>
      <c r="D2" s="119"/>
      <c r="E2" s="119"/>
      <c r="F2" s="119"/>
      <c r="G2" s="119"/>
      <c r="H2" s="24"/>
      <c r="I2" s="25"/>
      <c r="J2" s="23"/>
      <c r="K2" s="23"/>
      <c r="L2" s="23"/>
      <c r="M2" s="23"/>
    </row>
    <row r="3" spans="1:14" ht="51.6" customHeight="1">
      <c r="A3" s="26" t="s">
        <v>0</v>
      </c>
      <c r="B3" s="26" t="s">
        <v>1</v>
      </c>
      <c r="C3" s="27" t="s">
        <v>2</v>
      </c>
      <c r="D3" s="26" t="s">
        <v>591</v>
      </c>
      <c r="E3" s="28" t="s">
        <v>4</v>
      </c>
      <c r="F3" s="28" t="s">
        <v>5</v>
      </c>
      <c r="G3" s="28" t="s">
        <v>6</v>
      </c>
      <c r="H3" s="26" t="s">
        <v>7</v>
      </c>
      <c r="I3" s="28" t="s">
        <v>8</v>
      </c>
      <c r="J3" s="29" t="s">
        <v>592</v>
      </c>
      <c r="K3" s="30" t="s">
        <v>593</v>
      </c>
      <c r="L3" s="30" t="s">
        <v>510</v>
      </c>
      <c r="M3" s="30" t="s">
        <v>594</v>
      </c>
    </row>
    <row r="4" spans="1:14" ht="19.5" customHeight="1">
      <c r="A4" s="31">
        <v>1</v>
      </c>
      <c r="B4" s="26"/>
      <c r="C4" s="77" t="s">
        <v>649</v>
      </c>
      <c r="D4" s="26"/>
      <c r="E4" s="28"/>
      <c r="F4" s="28"/>
      <c r="G4" s="77">
        <v>85</v>
      </c>
      <c r="H4" s="26"/>
      <c r="I4" s="28"/>
      <c r="J4" s="90" t="s">
        <v>12</v>
      </c>
      <c r="K4" s="30"/>
      <c r="L4" s="30" t="s">
        <v>495</v>
      </c>
      <c r="M4" s="78" t="s">
        <v>688</v>
      </c>
    </row>
    <row r="5" spans="1:14" ht="19.5" customHeight="1">
      <c r="A5" s="31">
        <v>2</v>
      </c>
      <c r="B5" s="26"/>
      <c r="C5" s="77" t="s">
        <v>651</v>
      </c>
      <c r="D5" s="26"/>
      <c r="E5" s="28"/>
      <c r="F5" s="28"/>
      <c r="G5" s="77">
        <v>84</v>
      </c>
      <c r="H5" s="26"/>
      <c r="I5" s="28"/>
      <c r="J5" s="90" t="s">
        <v>12</v>
      </c>
      <c r="K5" s="30"/>
      <c r="L5" s="30" t="s">
        <v>495</v>
      </c>
      <c r="M5" s="78" t="s">
        <v>688</v>
      </c>
    </row>
    <row r="6" spans="1:14" s="23" customFormat="1" ht="19.5" customHeight="1">
      <c r="A6" s="31">
        <v>3</v>
      </c>
      <c r="B6" s="7" t="s">
        <v>595</v>
      </c>
      <c r="C6" s="7" t="s">
        <v>596</v>
      </c>
      <c r="D6" s="51"/>
      <c r="E6" s="36"/>
      <c r="F6" s="38"/>
      <c r="G6" s="36">
        <v>78</v>
      </c>
      <c r="H6" s="7" t="s">
        <v>112</v>
      </c>
      <c r="I6" s="37">
        <f>G6*0.5+H6/10</f>
        <v>75.3</v>
      </c>
      <c r="J6" s="38" t="s">
        <v>598</v>
      </c>
      <c r="K6" s="38" t="s">
        <v>597</v>
      </c>
      <c r="L6" s="38" t="s">
        <v>325</v>
      </c>
      <c r="M6" s="38"/>
      <c r="N6" s="64"/>
    </row>
    <row r="7" spans="1:14" s="23" customFormat="1" ht="19.5" customHeight="1">
      <c r="A7" s="31">
        <v>4</v>
      </c>
      <c r="B7" s="7" t="s">
        <v>599</v>
      </c>
      <c r="C7" s="7" t="s">
        <v>600</v>
      </c>
      <c r="D7" s="51"/>
      <c r="E7" s="36"/>
      <c r="F7" s="38"/>
      <c r="G7" s="36">
        <v>84</v>
      </c>
      <c r="H7" s="7" t="s">
        <v>436</v>
      </c>
      <c r="I7" s="37">
        <f t="shared" ref="I7:I8" si="0">G7*0.5+H7/10</f>
        <v>76.599999999999994</v>
      </c>
      <c r="J7" s="38" t="s">
        <v>598</v>
      </c>
      <c r="K7" s="38" t="s">
        <v>597</v>
      </c>
      <c r="L7" s="38" t="s">
        <v>325</v>
      </c>
      <c r="M7" s="38"/>
      <c r="N7" s="64"/>
    </row>
    <row r="8" spans="1:14" s="23" customFormat="1" ht="19.5" customHeight="1">
      <c r="A8" s="31">
        <v>5</v>
      </c>
      <c r="B8" s="7" t="s">
        <v>601</v>
      </c>
      <c r="C8" s="7" t="s">
        <v>602</v>
      </c>
      <c r="D8" s="51"/>
      <c r="E8" s="36"/>
      <c r="F8" s="38"/>
      <c r="G8" s="36">
        <v>85</v>
      </c>
      <c r="H8" s="7" t="s">
        <v>189</v>
      </c>
      <c r="I8" s="37">
        <f t="shared" si="0"/>
        <v>72.2</v>
      </c>
      <c r="J8" s="38" t="s">
        <v>598</v>
      </c>
      <c r="K8" s="38" t="s">
        <v>597</v>
      </c>
      <c r="L8" s="38" t="s">
        <v>325</v>
      </c>
      <c r="M8" s="38"/>
      <c r="N8" s="64"/>
    </row>
    <row r="9" spans="1:14" s="23" customFormat="1" ht="19.5" customHeight="1">
      <c r="A9" s="31">
        <v>6</v>
      </c>
      <c r="B9" s="7" t="s">
        <v>603</v>
      </c>
      <c r="C9" s="7" t="s">
        <v>604</v>
      </c>
      <c r="D9" s="9">
        <v>78</v>
      </c>
      <c r="E9" s="9">
        <v>67</v>
      </c>
      <c r="F9" s="75">
        <v>86</v>
      </c>
      <c r="G9" s="36">
        <f t="shared" ref="G9:G27" si="1">D9*0.4+E9*0.3+F9*0.3</f>
        <v>77.099999999999994</v>
      </c>
      <c r="H9" s="7" t="s">
        <v>605</v>
      </c>
      <c r="I9" s="37">
        <f t="shared" ref="I9:I27" si="2">(H9/5)*0.5+G9*0.5</f>
        <v>75.949999999999989</v>
      </c>
      <c r="J9" s="38" t="s">
        <v>598</v>
      </c>
      <c r="K9" s="38" t="s">
        <v>597</v>
      </c>
      <c r="L9" s="38" t="s">
        <v>426</v>
      </c>
      <c r="M9" s="38"/>
      <c r="N9" s="64"/>
    </row>
    <row r="10" spans="1:14" s="23" customFormat="1" ht="19.5" customHeight="1">
      <c r="A10" s="31">
        <v>7</v>
      </c>
      <c r="B10" s="7" t="s">
        <v>606</v>
      </c>
      <c r="C10" s="7" t="s">
        <v>607</v>
      </c>
      <c r="D10" s="31">
        <v>78</v>
      </c>
      <c r="E10" s="37">
        <v>84</v>
      </c>
      <c r="F10" s="36">
        <v>73</v>
      </c>
      <c r="G10" s="36">
        <f t="shared" si="1"/>
        <v>78.300000000000011</v>
      </c>
      <c r="H10" s="7" t="s">
        <v>608</v>
      </c>
      <c r="I10" s="37">
        <f t="shared" si="2"/>
        <v>73.650000000000006</v>
      </c>
      <c r="J10" s="38" t="s">
        <v>598</v>
      </c>
      <c r="K10" s="38" t="s">
        <v>597</v>
      </c>
      <c r="L10" s="38" t="s">
        <v>426</v>
      </c>
      <c r="M10" s="38"/>
      <c r="N10" s="64"/>
    </row>
    <row r="11" spans="1:14" ht="20.100000000000001" customHeight="1">
      <c r="A11" s="31">
        <v>8</v>
      </c>
      <c r="B11" s="7" t="s">
        <v>609</v>
      </c>
      <c r="C11" s="7" t="s">
        <v>610</v>
      </c>
      <c r="D11" s="51">
        <v>72</v>
      </c>
      <c r="E11" s="36">
        <v>73.400000000000006</v>
      </c>
      <c r="F11" s="36">
        <v>82</v>
      </c>
      <c r="G11" s="36">
        <f t="shared" si="1"/>
        <v>75.42</v>
      </c>
      <c r="H11" s="7" t="s">
        <v>242</v>
      </c>
      <c r="I11" s="37">
        <f t="shared" si="2"/>
        <v>70.710000000000008</v>
      </c>
      <c r="J11" s="38" t="s">
        <v>598</v>
      </c>
      <c r="K11" s="38" t="s">
        <v>597</v>
      </c>
      <c r="L11" s="38" t="s">
        <v>426</v>
      </c>
      <c r="M11" s="38"/>
      <c r="N11" s="58"/>
    </row>
    <row r="12" spans="1:14" s="23" customFormat="1" ht="19.5" customHeight="1">
      <c r="A12" s="31">
        <v>9</v>
      </c>
      <c r="B12" s="7" t="s">
        <v>611</v>
      </c>
      <c r="C12" s="7" t="s">
        <v>612</v>
      </c>
      <c r="D12" s="9">
        <v>74</v>
      </c>
      <c r="E12" s="9">
        <v>79.599999999999994</v>
      </c>
      <c r="F12" s="75">
        <v>76</v>
      </c>
      <c r="G12" s="36">
        <f t="shared" si="1"/>
        <v>76.28</v>
      </c>
      <c r="H12" s="7" t="s">
        <v>141</v>
      </c>
      <c r="I12" s="37">
        <f t="shared" si="2"/>
        <v>70.039999999999992</v>
      </c>
      <c r="J12" s="38" t="s">
        <v>598</v>
      </c>
      <c r="K12" s="38" t="s">
        <v>597</v>
      </c>
      <c r="L12" s="38" t="s">
        <v>426</v>
      </c>
      <c r="M12" s="38"/>
      <c r="N12" s="64"/>
    </row>
    <row r="13" spans="1:14" s="23" customFormat="1" ht="19.5" customHeight="1">
      <c r="A13" s="31">
        <v>10</v>
      </c>
      <c r="B13" s="7" t="s">
        <v>613</v>
      </c>
      <c r="C13" s="7" t="s">
        <v>614</v>
      </c>
      <c r="D13" s="31">
        <v>76</v>
      </c>
      <c r="E13" s="37">
        <v>75</v>
      </c>
      <c r="F13" s="37">
        <v>83</v>
      </c>
      <c r="G13" s="36">
        <f t="shared" si="1"/>
        <v>77.800000000000011</v>
      </c>
      <c r="H13" s="7" t="s">
        <v>615</v>
      </c>
      <c r="I13" s="37">
        <f t="shared" si="2"/>
        <v>69.900000000000006</v>
      </c>
      <c r="J13" s="38" t="s">
        <v>598</v>
      </c>
      <c r="K13" s="38" t="s">
        <v>597</v>
      </c>
      <c r="L13" s="38" t="s">
        <v>426</v>
      </c>
      <c r="M13" s="38"/>
      <c r="N13" s="64"/>
    </row>
    <row r="14" spans="1:14" s="23" customFormat="1" ht="19.5" customHeight="1">
      <c r="A14" s="31">
        <v>11</v>
      </c>
      <c r="B14" s="7" t="s">
        <v>616</v>
      </c>
      <c r="C14" s="7" t="s">
        <v>617</v>
      </c>
      <c r="D14" s="9">
        <v>78</v>
      </c>
      <c r="E14" s="9">
        <v>73</v>
      </c>
      <c r="F14" s="75">
        <v>72</v>
      </c>
      <c r="G14" s="36">
        <f t="shared" si="1"/>
        <v>74.7</v>
      </c>
      <c r="H14" s="7" t="s">
        <v>618</v>
      </c>
      <c r="I14" s="37">
        <f t="shared" si="2"/>
        <v>69.650000000000006</v>
      </c>
      <c r="J14" s="38" t="s">
        <v>598</v>
      </c>
      <c r="K14" s="38" t="s">
        <v>597</v>
      </c>
      <c r="L14" s="38" t="s">
        <v>426</v>
      </c>
      <c r="M14" s="38"/>
      <c r="N14" s="64"/>
    </row>
    <row r="15" spans="1:14" s="23" customFormat="1" ht="19.5" customHeight="1">
      <c r="A15" s="31">
        <v>12</v>
      </c>
      <c r="B15" s="7" t="s">
        <v>619</v>
      </c>
      <c r="C15" s="7" t="s">
        <v>620</v>
      </c>
      <c r="D15" s="9">
        <v>64</v>
      </c>
      <c r="E15" s="9">
        <v>82.2</v>
      </c>
      <c r="F15" s="75">
        <v>85</v>
      </c>
      <c r="G15" s="36">
        <f t="shared" si="1"/>
        <v>75.760000000000005</v>
      </c>
      <c r="H15" s="7" t="s">
        <v>268</v>
      </c>
      <c r="I15" s="37">
        <f t="shared" si="2"/>
        <v>68.98</v>
      </c>
      <c r="J15" s="38" t="s">
        <v>598</v>
      </c>
      <c r="K15" s="38" t="s">
        <v>597</v>
      </c>
      <c r="L15" s="38" t="s">
        <v>426</v>
      </c>
      <c r="M15" s="38"/>
      <c r="N15" s="64"/>
    </row>
    <row r="16" spans="1:14" s="23" customFormat="1" ht="19.5" customHeight="1">
      <c r="A16" s="31">
        <v>13</v>
      </c>
      <c r="B16" s="7" t="s">
        <v>621</v>
      </c>
      <c r="C16" s="7" t="s">
        <v>622</v>
      </c>
      <c r="D16" s="9">
        <v>70</v>
      </c>
      <c r="E16" s="9">
        <v>78</v>
      </c>
      <c r="F16" s="75">
        <v>78</v>
      </c>
      <c r="G16" s="36">
        <f t="shared" si="1"/>
        <v>74.8</v>
      </c>
      <c r="H16" s="7" t="s">
        <v>144</v>
      </c>
      <c r="I16" s="37">
        <f t="shared" si="2"/>
        <v>68.8</v>
      </c>
      <c r="J16" s="38" t="s">
        <v>598</v>
      </c>
      <c r="K16" s="38" t="s">
        <v>597</v>
      </c>
      <c r="L16" s="38" t="s">
        <v>426</v>
      </c>
      <c r="M16" s="38"/>
      <c r="N16" s="64"/>
    </row>
    <row r="17" spans="1:14" s="23" customFormat="1" ht="19.5" customHeight="1">
      <c r="A17" s="31">
        <v>14</v>
      </c>
      <c r="B17" s="7" t="s">
        <v>623</v>
      </c>
      <c r="C17" s="7" t="s">
        <v>624</v>
      </c>
      <c r="D17" s="9">
        <v>62</v>
      </c>
      <c r="E17" s="9">
        <v>83.4</v>
      </c>
      <c r="F17" s="37">
        <v>75</v>
      </c>
      <c r="G17" s="36">
        <f t="shared" si="1"/>
        <v>72.319999999999993</v>
      </c>
      <c r="H17" s="7" t="s">
        <v>141</v>
      </c>
      <c r="I17" s="37">
        <f t="shared" si="2"/>
        <v>68.06</v>
      </c>
      <c r="J17" s="38" t="s">
        <v>598</v>
      </c>
      <c r="K17" s="38" t="s">
        <v>597</v>
      </c>
      <c r="L17" s="38" t="s">
        <v>426</v>
      </c>
      <c r="M17" s="38"/>
      <c r="N17" s="64"/>
    </row>
    <row r="18" spans="1:14" s="23" customFormat="1" ht="19.5" customHeight="1">
      <c r="A18" s="31">
        <v>15</v>
      </c>
      <c r="B18" s="7" t="s">
        <v>625</v>
      </c>
      <c r="C18" s="7" t="s">
        <v>626</v>
      </c>
      <c r="D18" s="31">
        <v>74</v>
      </c>
      <c r="E18" s="37">
        <v>83.6</v>
      </c>
      <c r="F18" s="36">
        <v>77</v>
      </c>
      <c r="G18" s="36">
        <f t="shared" si="1"/>
        <v>77.78</v>
      </c>
      <c r="H18" s="7" t="s">
        <v>627</v>
      </c>
      <c r="I18" s="37">
        <f t="shared" si="2"/>
        <v>67.09</v>
      </c>
      <c r="J18" s="38" t="s">
        <v>598</v>
      </c>
      <c r="K18" s="38" t="s">
        <v>597</v>
      </c>
      <c r="L18" s="38" t="s">
        <v>426</v>
      </c>
      <c r="M18" s="38"/>
      <c r="N18" s="64"/>
    </row>
    <row r="19" spans="1:14" s="23" customFormat="1" ht="19.5" customHeight="1">
      <c r="A19" s="31">
        <v>16</v>
      </c>
      <c r="B19" s="7" t="s">
        <v>628</v>
      </c>
      <c r="C19" s="7" t="s">
        <v>629</v>
      </c>
      <c r="D19" s="9">
        <v>66</v>
      </c>
      <c r="E19" s="9">
        <v>79.400000000000006</v>
      </c>
      <c r="F19" s="37">
        <v>85</v>
      </c>
      <c r="G19" s="36">
        <f t="shared" si="1"/>
        <v>75.72</v>
      </c>
      <c r="H19" s="7" t="s">
        <v>630</v>
      </c>
      <c r="I19" s="37">
        <f t="shared" si="2"/>
        <v>66.759999999999991</v>
      </c>
      <c r="J19" s="38" t="s">
        <v>598</v>
      </c>
      <c r="K19" s="38" t="s">
        <v>597</v>
      </c>
      <c r="L19" s="38" t="s">
        <v>426</v>
      </c>
      <c r="M19" s="38"/>
      <c r="N19" s="64"/>
    </row>
    <row r="20" spans="1:14" s="23" customFormat="1" ht="19.5" customHeight="1">
      <c r="A20" s="31">
        <v>17</v>
      </c>
      <c r="B20" s="7" t="s">
        <v>631</v>
      </c>
      <c r="C20" s="7" t="s">
        <v>632</v>
      </c>
      <c r="D20" s="51">
        <v>64</v>
      </c>
      <c r="E20" s="36">
        <v>70.599999999999994</v>
      </c>
      <c r="F20" s="36">
        <v>71</v>
      </c>
      <c r="G20" s="36">
        <f t="shared" si="1"/>
        <v>68.08</v>
      </c>
      <c r="H20" s="7" t="s">
        <v>147</v>
      </c>
      <c r="I20" s="37">
        <f t="shared" si="2"/>
        <v>66.740000000000009</v>
      </c>
      <c r="J20" s="38" t="s">
        <v>598</v>
      </c>
      <c r="K20" s="38" t="s">
        <v>597</v>
      </c>
      <c r="L20" s="38" t="s">
        <v>426</v>
      </c>
      <c r="M20" s="38"/>
      <c r="N20" s="64"/>
    </row>
    <row r="21" spans="1:14" s="23" customFormat="1" ht="19.5" customHeight="1">
      <c r="A21" s="31">
        <v>18</v>
      </c>
      <c r="B21" s="7" t="s">
        <v>633</v>
      </c>
      <c r="C21" s="7" t="s">
        <v>634</v>
      </c>
      <c r="D21" s="9">
        <v>62</v>
      </c>
      <c r="E21" s="9">
        <v>83</v>
      </c>
      <c r="F21" s="75">
        <v>80</v>
      </c>
      <c r="G21" s="36">
        <f t="shared" si="1"/>
        <v>73.7</v>
      </c>
      <c r="H21" s="7" t="s">
        <v>635</v>
      </c>
      <c r="I21" s="37">
        <f t="shared" si="2"/>
        <v>66.150000000000006</v>
      </c>
      <c r="J21" s="38" t="s">
        <v>598</v>
      </c>
      <c r="K21" s="38" t="s">
        <v>597</v>
      </c>
      <c r="L21" s="38" t="s">
        <v>426</v>
      </c>
      <c r="M21" s="38"/>
      <c r="N21" s="64"/>
    </row>
    <row r="22" spans="1:14" s="23" customFormat="1" ht="19.5" customHeight="1">
      <c r="A22" s="31">
        <v>19</v>
      </c>
      <c r="B22" s="7" t="s">
        <v>636</v>
      </c>
      <c r="C22" s="7" t="s">
        <v>637</v>
      </c>
      <c r="D22" s="9">
        <v>68</v>
      </c>
      <c r="E22" s="9">
        <v>80</v>
      </c>
      <c r="F22" s="75">
        <v>85</v>
      </c>
      <c r="G22" s="36">
        <f t="shared" si="1"/>
        <v>76.7</v>
      </c>
      <c r="H22" s="7" t="s">
        <v>638</v>
      </c>
      <c r="I22" s="37">
        <f t="shared" si="2"/>
        <v>65.650000000000006</v>
      </c>
      <c r="J22" s="38" t="s">
        <v>598</v>
      </c>
      <c r="K22" s="38" t="s">
        <v>597</v>
      </c>
      <c r="L22" s="38" t="s">
        <v>426</v>
      </c>
      <c r="M22" s="38"/>
      <c r="N22" s="64"/>
    </row>
    <row r="23" spans="1:14" s="23" customFormat="1" ht="19.5" customHeight="1">
      <c r="A23" s="31">
        <v>20</v>
      </c>
      <c r="B23" s="7" t="s">
        <v>639</v>
      </c>
      <c r="C23" s="7" t="s">
        <v>640</v>
      </c>
      <c r="D23" s="9">
        <v>62</v>
      </c>
      <c r="E23" s="9">
        <v>82.6</v>
      </c>
      <c r="F23" s="37">
        <v>66</v>
      </c>
      <c r="G23" s="36">
        <f t="shared" si="1"/>
        <v>69.38</v>
      </c>
      <c r="H23" s="7" t="s">
        <v>266</v>
      </c>
      <c r="I23" s="37">
        <f t="shared" si="2"/>
        <v>64.19</v>
      </c>
      <c r="J23" s="38" t="s">
        <v>598</v>
      </c>
      <c r="K23" s="38" t="s">
        <v>597</v>
      </c>
      <c r="L23" s="38" t="s">
        <v>426</v>
      </c>
      <c r="M23" s="38"/>
      <c r="N23" s="64"/>
    </row>
    <row r="24" spans="1:14" s="23" customFormat="1" ht="19.5" customHeight="1">
      <c r="A24" s="31">
        <v>21</v>
      </c>
      <c r="B24" s="7" t="s">
        <v>641</v>
      </c>
      <c r="C24" s="7" t="s">
        <v>642</v>
      </c>
      <c r="D24" s="31">
        <v>62</v>
      </c>
      <c r="E24" s="37">
        <v>86.4</v>
      </c>
      <c r="F24" s="36">
        <v>76</v>
      </c>
      <c r="G24" s="36">
        <f t="shared" si="1"/>
        <v>73.52</v>
      </c>
      <c r="H24" s="7" t="s">
        <v>643</v>
      </c>
      <c r="I24" s="37">
        <f t="shared" si="2"/>
        <v>63.86</v>
      </c>
      <c r="J24" s="38" t="s">
        <v>598</v>
      </c>
      <c r="K24" s="38" t="s">
        <v>597</v>
      </c>
      <c r="L24" s="38" t="s">
        <v>426</v>
      </c>
      <c r="M24" s="38"/>
      <c r="N24" s="64"/>
    </row>
    <row r="25" spans="1:14" s="23" customFormat="1" ht="19.5" customHeight="1">
      <c r="A25" s="31">
        <v>22</v>
      </c>
      <c r="B25" s="7">
        <v>114149114221947</v>
      </c>
      <c r="C25" s="7" t="s">
        <v>644</v>
      </c>
      <c r="D25" s="9">
        <v>54</v>
      </c>
      <c r="E25" s="9">
        <v>83.2</v>
      </c>
      <c r="F25" s="75">
        <v>72</v>
      </c>
      <c r="G25" s="36">
        <f t="shared" si="1"/>
        <v>68.16</v>
      </c>
      <c r="H25" s="7" t="s">
        <v>266</v>
      </c>
      <c r="I25" s="37">
        <f t="shared" si="2"/>
        <v>63.58</v>
      </c>
      <c r="J25" s="38" t="s">
        <v>598</v>
      </c>
      <c r="K25" s="38" t="s">
        <v>597</v>
      </c>
      <c r="L25" s="38" t="s">
        <v>426</v>
      </c>
      <c r="M25" s="38"/>
      <c r="N25" s="64"/>
    </row>
    <row r="26" spans="1:14" s="23" customFormat="1" ht="19.5" customHeight="1">
      <c r="A26" s="31">
        <v>23</v>
      </c>
      <c r="B26" s="7" t="s">
        <v>645</v>
      </c>
      <c r="C26" s="7" t="s">
        <v>646</v>
      </c>
      <c r="D26" s="9">
        <v>68</v>
      </c>
      <c r="E26" s="9">
        <v>71.599999999999994</v>
      </c>
      <c r="F26" s="75">
        <v>74</v>
      </c>
      <c r="G26" s="36">
        <f t="shared" si="1"/>
        <v>70.88</v>
      </c>
      <c r="H26" s="7" t="s">
        <v>385</v>
      </c>
      <c r="I26" s="37">
        <f t="shared" si="2"/>
        <v>63.339999999999996</v>
      </c>
      <c r="J26" s="38" t="s">
        <v>598</v>
      </c>
      <c r="K26" s="38" t="s">
        <v>597</v>
      </c>
      <c r="L26" s="38" t="s">
        <v>426</v>
      </c>
      <c r="M26" s="38"/>
      <c r="N26" s="64"/>
    </row>
    <row r="27" spans="1:14" s="23" customFormat="1" ht="19.5" customHeight="1">
      <c r="A27" s="31">
        <v>24</v>
      </c>
      <c r="B27" s="7" t="s">
        <v>647</v>
      </c>
      <c r="C27" s="7" t="s">
        <v>648</v>
      </c>
      <c r="D27" s="31">
        <v>52</v>
      </c>
      <c r="E27" s="37">
        <v>75.599999999999994</v>
      </c>
      <c r="F27" s="37">
        <v>70</v>
      </c>
      <c r="G27" s="36">
        <f t="shared" si="1"/>
        <v>64.47999999999999</v>
      </c>
      <c r="H27" s="7" t="s">
        <v>385</v>
      </c>
      <c r="I27" s="37">
        <f t="shared" si="2"/>
        <v>60.139999999999993</v>
      </c>
      <c r="J27" s="38" t="s">
        <v>598</v>
      </c>
      <c r="K27" s="38" t="s">
        <v>597</v>
      </c>
      <c r="L27" s="38" t="s">
        <v>426</v>
      </c>
      <c r="M27" s="38"/>
      <c r="N27" s="64"/>
    </row>
    <row r="31" spans="1:14">
      <c r="A31" s="79"/>
      <c r="B31" s="80"/>
      <c r="C31" s="79"/>
      <c r="D31" s="80"/>
      <c r="E31" s="81"/>
      <c r="F31" s="79"/>
      <c r="G31" s="80"/>
      <c r="H31" s="80"/>
      <c r="I31" s="79"/>
      <c r="J31" s="79"/>
      <c r="K31" s="79"/>
    </row>
    <row r="32" spans="1:14">
      <c r="A32" s="79"/>
      <c r="B32" s="79"/>
      <c r="C32" s="79"/>
      <c r="D32" s="79"/>
      <c r="E32" s="79"/>
      <c r="F32" s="79"/>
      <c r="G32" s="79"/>
      <c r="H32" s="79"/>
      <c r="I32" s="79"/>
      <c r="J32" s="79"/>
      <c r="K32" s="79"/>
    </row>
    <row r="33" spans="1:11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</row>
    <row r="34" spans="1:11">
      <c r="A34" s="79"/>
      <c r="B34" s="79"/>
      <c r="C34" s="79"/>
      <c r="D34" s="79"/>
      <c r="E34" s="79"/>
      <c r="F34" s="79"/>
      <c r="G34" s="79"/>
      <c r="H34" s="79"/>
      <c r="I34" s="79"/>
      <c r="J34" s="79"/>
      <c r="K34" s="79"/>
    </row>
    <row r="35" spans="1:11">
      <c r="A35" s="79"/>
      <c r="B35" s="79"/>
      <c r="C35" s="79"/>
      <c r="D35" s="79"/>
      <c r="E35" s="79"/>
      <c r="F35" s="79"/>
      <c r="G35" s="79"/>
      <c r="H35" s="79"/>
      <c r="I35" s="79"/>
      <c r="J35" s="79"/>
      <c r="K35" s="79"/>
    </row>
    <row r="36" spans="1:11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</row>
    <row r="37" spans="1:11">
      <c r="A37" s="79"/>
      <c r="B37" s="79"/>
      <c r="C37" s="79"/>
      <c r="D37" s="79"/>
      <c r="E37" s="79"/>
      <c r="F37" s="79"/>
      <c r="G37" s="79"/>
      <c r="H37" s="79"/>
      <c r="I37" s="79"/>
      <c r="J37" s="79"/>
      <c r="K37" s="79"/>
    </row>
  </sheetData>
  <mergeCells count="2">
    <mergeCell ref="A2:G2"/>
    <mergeCell ref="A1:N1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orkbookViewId="0">
      <selection sqref="A1:XFD1"/>
    </sheetView>
  </sheetViews>
  <sheetFormatPr defaultRowHeight="20.100000000000001" customHeight="1"/>
  <cols>
    <col min="2" max="2" width="18.375" customWidth="1"/>
  </cols>
  <sheetData>
    <row r="1" spans="1:15" s="23" customFormat="1" ht="44.1" customHeight="1">
      <c r="A1" s="120" t="s">
        <v>713</v>
      </c>
      <c r="B1" s="120"/>
      <c r="C1" s="120"/>
      <c r="D1" s="120"/>
      <c r="E1" s="121"/>
      <c r="F1" s="121"/>
      <c r="G1" s="120"/>
      <c r="H1" s="120"/>
      <c r="I1" s="120"/>
      <c r="J1" s="120"/>
      <c r="K1" s="120"/>
      <c r="L1" s="120"/>
      <c r="M1" s="120"/>
      <c r="N1" s="120"/>
    </row>
    <row r="2" spans="1:15" ht="20.100000000000001" customHeight="1">
      <c r="A2" s="119" t="s">
        <v>652</v>
      </c>
      <c r="B2" s="119"/>
      <c r="C2" s="119"/>
      <c r="D2" s="119"/>
      <c r="E2" s="119"/>
      <c r="F2" s="119"/>
      <c r="G2" s="119"/>
      <c r="H2" s="24"/>
      <c r="I2" s="25"/>
      <c r="J2" s="23"/>
      <c r="K2" s="23"/>
      <c r="L2" s="23"/>
      <c r="M2" s="23"/>
      <c r="N2" s="23"/>
      <c r="O2" s="23"/>
    </row>
    <row r="3" spans="1:15" ht="55.5" customHeight="1">
      <c r="A3" s="26" t="s">
        <v>0</v>
      </c>
      <c r="B3" s="26" t="s">
        <v>1</v>
      </c>
      <c r="C3" s="27" t="s">
        <v>2</v>
      </c>
      <c r="D3" s="26" t="s">
        <v>653</v>
      </c>
      <c r="E3" s="28" t="s">
        <v>4</v>
      </c>
      <c r="F3" s="28" t="s">
        <v>5</v>
      </c>
      <c r="G3" s="28" t="s">
        <v>6</v>
      </c>
      <c r="H3" s="26" t="s">
        <v>7</v>
      </c>
      <c r="I3" s="28" t="s">
        <v>8</v>
      </c>
      <c r="J3" s="29" t="s">
        <v>654</v>
      </c>
      <c r="K3" s="30" t="s">
        <v>106</v>
      </c>
      <c r="L3" s="30" t="s">
        <v>510</v>
      </c>
      <c r="M3" s="29" t="s">
        <v>655</v>
      </c>
      <c r="N3" s="30" t="s">
        <v>656</v>
      </c>
      <c r="O3" s="23"/>
    </row>
    <row r="4" spans="1:15" s="23" customFormat="1" ht="20.100000000000001" customHeight="1">
      <c r="A4" s="31">
        <v>1</v>
      </c>
      <c r="B4" s="7" t="s">
        <v>657</v>
      </c>
      <c r="C4" s="7" t="s">
        <v>658</v>
      </c>
      <c r="D4" s="10">
        <v>68</v>
      </c>
      <c r="E4" s="82">
        <v>78.166666666666671</v>
      </c>
      <c r="F4" s="83">
        <v>84.4</v>
      </c>
      <c r="G4" s="10">
        <f t="shared" ref="G4:G16" si="0">D4*0.4+E4*0.3+F4*0.3</f>
        <v>75.97</v>
      </c>
      <c r="H4" s="7">
        <v>349</v>
      </c>
      <c r="I4" s="37">
        <f t="shared" ref="I4:I16" si="1">H4/5*0.5+G4*0.5</f>
        <v>72.884999999999991</v>
      </c>
      <c r="J4" s="38" t="s">
        <v>659</v>
      </c>
      <c r="K4" s="38" t="s">
        <v>660</v>
      </c>
      <c r="L4" s="38" t="s">
        <v>426</v>
      </c>
      <c r="M4" s="38"/>
      <c r="N4" s="38"/>
    </row>
    <row r="5" spans="1:15" s="23" customFormat="1" ht="20.100000000000001" customHeight="1">
      <c r="A5" s="31">
        <v>2</v>
      </c>
      <c r="B5" s="7" t="s">
        <v>661</v>
      </c>
      <c r="C5" s="7" t="s">
        <v>662</v>
      </c>
      <c r="D5" s="10">
        <v>58</v>
      </c>
      <c r="E5" s="82">
        <v>79.666666666666671</v>
      </c>
      <c r="F5" s="83">
        <v>82.8</v>
      </c>
      <c r="G5" s="10">
        <f t="shared" si="0"/>
        <v>71.940000000000012</v>
      </c>
      <c r="H5" s="7">
        <v>362</v>
      </c>
      <c r="I5" s="37">
        <f t="shared" si="1"/>
        <v>72.170000000000016</v>
      </c>
      <c r="J5" s="38" t="s">
        <v>659</v>
      </c>
      <c r="K5" s="38" t="s">
        <v>660</v>
      </c>
      <c r="L5" s="38" t="s">
        <v>426</v>
      </c>
      <c r="M5" s="38"/>
      <c r="N5" s="38"/>
    </row>
    <row r="6" spans="1:15" s="23" customFormat="1" ht="20.100000000000001" customHeight="1">
      <c r="A6" s="31">
        <v>3</v>
      </c>
      <c r="B6" s="7" t="s">
        <v>663</v>
      </c>
      <c r="C6" s="7" t="s">
        <v>664</v>
      </c>
      <c r="D6" s="10">
        <v>64</v>
      </c>
      <c r="E6" s="82">
        <v>74.166666666666671</v>
      </c>
      <c r="F6" s="83">
        <v>80.599999999999994</v>
      </c>
      <c r="G6" s="10">
        <f t="shared" si="0"/>
        <v>72.03</v>
      </c>
      <c r="H6" s="7">
        <v>360</v>
      </c>
      <c r="I6" s="37">
        <f t="shared" si="1"/>
        <v>72.015000000000001</v>
      </c>
      <c r="J6" s="38" t="s">
        <v>659</v>
      </c>
      <c r="K6" s="38" t="s">
        <v>660</v>
      </c>
      <c r="L6" s="38" t="s">
        <v>426</v>
      </c>
      <c r="M6" s="38"/>
      <c r="N6" s="38"/>
    </row>
    <row r="7" spans="1:15" s="23" customFormat="1" ht="20.100000000000001" customHeight="1">
      <c r="A7" s="31">
        <v>4</v>
      </c>
      <c r="B7" s="7" t="s">
        <v>665</v>
      </c>
      <c r="C7" s="7" t="s">
        <v>666</v>
      </c>
      <c r="D7" s="10">
        <v>84</v>
      </c>
      <c r="E7" s="82">
        <v>78</v>
      </c>
      <c r="F7" s="83">
        <v>77.2</v>
      </c>
      <c r="G7" s="10">
        <f t="shared" si="0"/>
        <v>80.16</v>
      </c>
      <c r="H7" s="7" t="s">
        <v>221</v>
      </c>
      <c r="I7" s="37">
        <f t="shared" si="1"/>
        <v>70.180000000000007</v>
      </c>
      <c r="J7" s="38" t="s">
        <v>659</v>
      </c>
      <c r="K7" s="38" t="s">
        <v>660</v>
      </c>
      <c r="L7" s="38" t="s">
        <v>426</v>
      </c>
      <c r="M7" s="38"/>
      <c r="N7" s="38"/>
    </row>
    <row r="8" spans="1:15" s="23" customFormat="1" ht="20.100000000000001" customHeight="1">
      <c r="A8" s="31">
        <v>5</v>
      </c>
      <c r="B8" s="7" t="s">
        <v>667</v>
      </c>
      <c r="C8" s="7" t="s">
        <v>668</v>
      </c>
      <c r="D8" s="10">
        <v>74</v>
      </c>
      <c r="E8" s="82">
        <v>85</v>
      </c>
      <c r="F8" s="83">
        <v>88.8</v>
      </c>
      <c r="G8" s="10">
        <f t="shared" si="0"/>
        <v>81.739999999999995</v>
      </c>
      <c r="H8" s="7">
        <v>292</v>
      </c>
      <c r="I8" s="37">
        <f t="shared" si="1"/>
        <v>70.069999999999993</v>
      </c>
      <c r="J8" s="38" t="s">
        <v>659</v>
      </c>
      <c r="K8" s="38" t="s">
        <v>660</v>
      </c>
      <c r="L8" s="38" t="s">
        <v>426</v>
      </c>
      <c r="M8" s="38"/>
      <c r="N8" s="38"/>
    </row>
    <row r="9" spans="1:15" s="23" customFormat="1" ht="20.100000000000001" customHeight="1">
      <c r="A9" s="31">
        <v>6</v>
      </c>
      <c r="B9" s="7" t="s">
        <v>669</v>
      </c>
      <c r="C9" s="7" t="s">
        <v>670</v>
      </c>
      <c r="D9" s="10">
        <v>54</v>
      </c>
      <c r="E9" s="82">
        <v>82.833333333333329</v>
      </c>
      <c r="F9" s="83">
        <v>87</v>
      </c>
      <c r="G9" s="10">
        <f t="shared" si="0"/>
        <v>72.55</v>
      </c>
      <c r="H9" s="7">
        <v>323</v>
      </c>
      <c r="I9" s="37">
        <f t="shared" si="1"/>
        <v>68.574999999999989</v>
      </c>
      <c r="J9" s="38" t="s">
        <v>659</v>
      </c>
      <c r="K9" s="38" t="s">
        <v>660</v>
      </c>
      <c r="L9" s="38" t="s">
        <v>426</v>
      </c>
      <c r="M9" s="38"/>
      <c r="N9" s="38"/>
    </row>
    <row r="10" spans="1:15" s="23" customFormat="1" ht="20.100000000000001" customHeight="1">
      <c r="A10" s="31">
        <v>7</v>
      </c>
      <c r="B10" s="7" t="s">
        <v>671</v>
      </c>
      <c r="C10" s="7" t="s">
        <v>672</v>
      </c>
      <c r="D10" s="10">
        <v>52</v>
      </c>
      <c r="E10" s="82">
        <v>78.666666666666671</v>
      </c>
      <c r="F10" s="83">
        <v>81</v>
      </c>
      <c r="G10" s="10">
        <f t="shared" si="0"/>
        <v>68.7</v>
      </c>
      <c r="H10" s="7">
        <v>342</v>
      </c>
      <c r="I10" s="37">
        <f t="shared" si="1"/>
        <v>68.550000000000011</v>
      </c>
      <c r="J10" s="38" t="s">
        <v>659</v>
      </c>
      <c r="K10" s="38" t="s">
        <v>660</v>
      </c>
      <c r="L10" s="38" t="s">
        <v>426</v>
      </c>
      <c r="M10" s="38"/>
      <c r="N10" s="38"/>
    </row>
    <row r="11" spans="1:15" s="23" customFormat="1" ht="20.100000000000001" customHeight="1">
      <c r="A11" s="31">
        <v>8</v>
      </c>
      <c r="B11" s="7" t="s">
        <v>673</v>
      </c>
      <c r="C11" s="7" t="s">
        <v>674</v>
      </c>
      <c r="D11" s="10">
        <v>74</v>
      </c>
      <c r="E11" s="82">
        <v>75.833333333333329</v>
      </c>
      <c r="F11" s="83">
        <v>69</v>
      </c>
      <c r="G11" s="10">
        <f t="shared" si="0"/>
        <v>73.05</v>
      </c>
      <c r="H11" s="7" t="s">
        <v>557</v>
      </c>
      <c r="I11" s="37">
        <f t="shared" si="1"/>
        <v>68.025000000000006</v>
      </c>
      <c r="J11" s="38" t="s">
        <v>659</v>
      </c>
      <c r="K11" s="38" t="s">
        <v>660</v>
      </c>
      <c r="L11" s="38" t="s">
        <v>426</v>
      </c>
      <c r="M11" s="38"/>
      <c r="N11" s="38"/>
    </row>
    <row r="12" spans="1:15" s="23" customFormat="1" ht="20.100000000000001" customHeight="1">
      <c r="A12" s="31">
        <v>9</v>
      </c>
      <c r="B12" s="7" t="s">
        <v>675</v>
      </c>
      <c r="C12" s="8" t="s">
        <v>676</v>
      </c>
      <c r="D12" s="10">
        <v>46</v>
      </c>
      <c r="E12" s="82">
        <v>73.333333333333329</v>
      </c>
      <c r="F12" s="83">
        <v>78.8</v>
      </c>
      <c r="G12" s="10">
        <f t="shared" si="0"/>
        <v>64.039999999999992</v>
      </c>
      <c r="H12" s="7">
        <v>356</v>
      </c>
      <c r="I12" s="37">
        <f t="shared" si="1"/>
        <v>67.62</v>
      </c>
      <c r="J12" s="38" t="s">
        <v>659</v>
      </c>
      <c r="K12" s="38" t="s">
        <v>660</v>
      </c>
      <c r="L12" s="38" t="s">
        <v>426</v>
      </c>
      <c r="M12" s="38"/>
      <c r="N12" s="38"/>
    </row>
    <row r="13" spans="1:15" s="23" customFormat="1" ht="20.100000000000001" customHeight="1">
      <c r="A13" s="31">
        <v>10</v>
      </c>
      <c r="B13" s="7" t="s">
        <v>677</v>
      </c>
      <c r="C13" s="8" t="s">
        <v>678</v>
      </c>
      <c r="D13" s="10">
        <v>52</v>
      </c>
      <c r="E13" s="82">
        <v>85.166666666666671</v>
      </c>
      <c r="F13" s="83">
        <v>83.2</v>
      </c>
      <c r="G13" s="10">
        <f t="shared" si="0"/>
        <v>71.31</v>
      </c>
      <c r="H13" s="7">
        <v>308</v>
      </c>
      <c r="I13" s="37">
        <f t="shared" si="1"/>
        <v>66.454999999999998</v>
      </c>
      <c r="J13" s="38" t="s">
        <v>659</v>
      </c>
      <c r="K13" s="38" t="s">
        <v>660</v>
      </c>
      <c r="L13" s="38" t="s">
        <v>426</v>
      </c>
      <c r="M13" s="38"/>
      <c r="N13" s="38"/>
    </row>
    <row r="14" spans="1:15" s="23" customFormat="1" ht="20.100000000000001" customHeight="1">
      <c r="A14" s="31">
        <v>11</v>
      </c>
      <c r="B14" s="7" t="s">
        <v>679</v>
      </c>
      <c r="C14" s="7" t="s">
        <v>680</v>
      </c>
      <c r="D14" s="10">
        <v>52</v>
      </c>
      <c r="E14" s="82">
        <v>82</v>
      </c>
      <c r="F14" s="83">
        <v>78.400000000000006</v>
      </c>
      <c r="G14" s="10">
        <f t="shared" si="0"/>
        <v>68.92</v>
      </c>
      <c r="H14" s="7" t="s">
        <v>181</v>
      </c>
      <c r="I14" s="37">
        <f t="shared" si="1"/>
        <v>65.36</v>
      </c>
      <c r="J14" s="38" t="s">
        <v>659</v>
      </c>
      <c r="K14" s="38" t="s">
        <v>660</v>
      </c>
      <c r="L14" s="38" t="s">
        <v>426</v>
      </c>
      <c r="M14" s="10"/>
      <c r="N14" s="10"/>
    </row>
    <row r="15" spans="1:15" s="23" customFormat="1" ht="20.100000000000001" customHeight="1">
      <c r="A15" s="31">
        <v>12</v>
      </c>
      <c r="B15" s="7" t="s">
        <v>681</v>
      </c>
      <c r="C15" s="7" t="s">
        <v>682</v>
      </c>
      <c r="D15" s="10">
        <v>52</v>
      </c>
      <c r="E15" s="82">
        <v>75</v>
      </c>
      <c r="F15" s="83">
        <v>80.599999999999994</v>
      </c>
      <c r="G15" s="10">
        <f t="shared" si="0"/>
        <v>67.47999999999999</v>
      </c>
      <c r="H15" s="7">
        <v>304</v>
      </c>
      <c r="I15" s="37">
        <f t="shared" si="1"/>
        <v>64.139999999999986</v>
      </c>
      <c r="J15" s="38" t="s">
        <v>659</v>
      </c>
      <c r="K15" s="38" t="s">
        <v>660</v>
      </c>
      <c r="L15" s="38" t="s">
        <v>426</v>
      </c>
      <c r="M15" s="10"/>
      <c r="N15" s="10"/>
    </row>
    <row r="16" spans="1:15" s="23" customFormat="1" ht="20.100000000000001" customHeight="1">
      <c r="A16" s="31">
        <v>13</v>
      </c>
      <c r="B16" s="7" t="s">
        <v>683</v>
      </c>
      <c r="C16" s="7" t="s">
        <v>684</v>
      </c>
      <c r="D16" s="10">
        <v>64</v>
      </c>
      <c r="E16" s="82">
        <v>86.333333333333329</v>
      </c>
      <c r="F16" s="83">
        <v>69</v>
      </c>
      <c r="G16" s="10">
        <f t="shared" si="0"/>
        <v>72.2</v>
      </c>
      <c r="H16" s="7" t="s">
        <v>385</v>
      </c>
      <c r="I16" s="37">
        <f t="shared" si="1"/>
        <v>64</v>
      </c>
      <c r="J16" s="38" t="s">
        <v>659</v>
      </c>
      <c r="K16" s="38" t="s">
        <v>660</v>
      </c>
      <c r="L16" s="38" t="s">
        <v>426</v>
      </c>
      <c r="M16" s="10"/>
      <c r="N16" s="10"/>
    </row>
    <row r="17" s="23" customFormat="1" ht="20.100000000000001" customHeight="1"/>
  </sheetData>
  <mergeCells count="2">
    <mergeCell ref="A1:N1"/>
    <mergeCell ref="A2:G2"/>
  </mergeCells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10" workbookViewId="0">
      <selection activeCell="J4" sqref="J4:J8"/>
    </sheetView>
  </sheetViews>
  <sheetFormatPr defaultColWidth="9" defaultRowHeight="13.5"/>
  <cols>
    <col min="2" max="2" width="20.375" customWidth="1"/>
    <col min="8" max="8" width="6.625" customWidth="1"/>
    <col min="9" max="9" width="6.5" customWidth="1"/>
    <col min="10" max="10" width="11.5" customWidth="1"/>
    <col min="11" max="11" width="12.75" customWidth="1"/>
    <col min="12" max="12" width="13.875" customWidth="1"/>
    <col min="13" max="13" width="11.125" customWidth="1"/>
  </cols>
  <sheetData>
    <row r="1" spans="1:14" s="23" customFormat="1" ht="44.1" customHeight="1">
      <c r="A1" s="120" t="s">
        <v>713</v>
      </c>
      <c r="B1" s="120"/>
      <c r="C1" s="120"/>
      <c r="D1" s="120"/>
      <c r="E1" s="121"/>
      <c r="F1" s="121"/>
      <c r="G1" s="120"/>
      <c r="H1" s="120"/>
      <c r="I1" s="120"/>
      <c r="J1" s="120"/>
      <c r="K1" s="120"/>
      <c r="L1" s="120"/>
      <c r="M1" s="120"/>
      <c r="N1" s="120"/>
    </row>
    <row r="2" spans="1:14" s="23" customFormat="1" ht="27" customHeight="1">
      <c r="A2" s="119" t="s">
        <v>317</v>
      </c>
      <c r="B2" s="119"/>
      <c r="C2" s="119"/>
      <c r="D2" s="119"/>
      <c r="E2" s="119"/>
      <c r="F2" s="119"/>
      <c r="G2" s="119"/>
      <c r="H2" s="24"/>
      <c r="I2" s="25"/>
    </row>
    <row r="3" spans="1:14" s="23" customFormat="1" ht="32.1" customHeight="1">
      <c r="A3" s="26" t="s">
        <v>0</v>
      </c>
      <c r="B3" s="26" t="s">
        <v>1</v>
      </c>
      <c r="C3" s="27" t="s">
        <v>2</v>
      </c>
      <c r="D3" s="26" t="s">
        <v>318</v>
      </c>
      <c r="E3" s="28" t="s">
        <v>4</v>
      </c>
      <c r="F3" s="28" t="s">
        <v>5</v>
      </c>
      <c r="G3" s="28" t="s">
        <v>6</v>
      </c>
      <c r="H3" s="26" t="s">
        <v>7</v>
      </c>
      <c r="I3" s="28" t="s">
        <v>8</v>
      </c>
      <c r="J3" s="29" t="s">
        <v>319</v>
      </c>
      <c r="K3" s="30" t="s">
        <v>320</v>
      </c>
      <c r="L3" s="5" t="s">
        <v>490</v>
      </c>
      <c r="M3" s="30" t="s">
        <v>321</v>
      </c>
    </row>
    <row r="4" spans="1:14" s="23" customFormat="1" ht="20.100000000000001" customHeight="1">
      <c r="A4" s="26">
        <v>1</v>
      </c>
      <c r="B4" s="26"/>
      <c r="C4" s="34" t="s">
        <v>690</v>
      </c>
      <c r="D4" s="26"/>
      <c r="E4" s="28"/>
      <c r="F4" s="28"/>
      <c r="G4" s="41">
        <v>85</v>
      </c>
      <c r="H4" s="26"/>
      <c r="I4" s="28"/>
      <c r="J4" s="90" t="s">
        <v>12</v>
      </c>
      <c r="K4" s="30" t="s">
        <v>324</v>
      </c>
      <c r="L4" s="5" t="s">
        <v>691</v>
      </c>
      <c r="M4" s="30"/>
    </row>
    <row r="5" spans="1:14" s="23" customFormat="1" ht="20.100000000000001" customHeight="1">
      <c r="A5" s="26">
        <v>2</v>
      </c>
      <c r="B5" s="26"/>
      <c r="C5" s="34" t="s">
        <v>692</v>
      </c>
      <c r="D5" s="26"/>
      <c r="E5" s="28"/>
      <c r="F5" s="28"/>
      <c r="G5" s="41">
        <v>88</v>
      </c>
      <c r="H5" s="26"/>
      <c r="I5" s="28"/>
      <c r="J5" s="90" t="s">
        <v>12</v>
      </c>
      <c r="K5" s="30" t="s">
        <v>324</v>
      </c>
      <c r="L5" s="5" t="s">
        <v>691</v>
      </c>
      <c r="M5" s="87" t="s">
        <v>698</v>
      </c>
    </row>
    <row r="6" spans="1:14" s="23" customFormat="1" ht="20.100000000000001" customHeight="1">
      <c r="A6" s="26">
        <v>3</v>
      </c>
      <c r="B6" s="26"/>
      <c r="C6" s="34" t="s">
        <v>686</v>
      </c>
      <c r="D6" s="26"/>
      <c r="E6" s="28"/>
      <c r="F6" s="28"/>
      <c r="G6" s="41">
        <v>76</v>
      </c>
      <c r="H6" s="26"/>
      <c r="I6" s="28"/>
      <c r="J6" s="90" t="s">
        <v>12</v>
      </c>
      <c r="K6" s="30" t="s">
        <v>324</v>
      </c>
      <c r="L6" s="5" t="s">
        <v>691</v>
      </c>
      <c r="M6" s="30"/>
    </row>
    <row r="7" spans="1:14" s="23" customFormat="1" ht="20.100000000000001" customHeight="1">
      <c r="A7" s="26">
        <v>4</v>
      </c>
      <c r="B7" s="26"/>
      <c r="C7" s="34" t="s">
        <v>693</v>
      </c>
      <c r="D7" s="26"/>
      <c r="E7" s="28"/>
      <c r="F7" s="28"/>
      <c r="G7" s="41">
        <v>74</v>
      </c>
      <c r="H7" s="26"/>
      <c r="I7" s="28"/>
      <c r="J7" s="90" t="s">
        <v>12</v>
      </c>
      <c r="K7" s="30" t="s">
        <v>324</v>
      </c>
      <c r="L7" s="5" t="s">
        <v>691</v>
      </c>
      <c r="M7" s="30"/>
    </row>
    <row r="8" spans="1:14" s="23" customFormat="1" ht="20.100000000000001" customHeight="1">
      <c r="A8" s="26">
        <v>5</v>
      </c>
      <c r="B8" s="26"/>
      <c r="C8" s="34" t="s">
        <v>687</v>
      </c>
      <c r="D8" s="26"/>
      <c r="E8" s="28"/>
      <c r="F8" s="28"/>
      <c r="G8" s="41">
        <v>81</v>
      </c>
      <c r="H8" s="26"/>
      <c r="I8" s="28"/>
      <c r="J8" s="90" t="s">
        <v>12</v>
      </c>
      <c r="K8" s="30" t="s">
        <v>324</v>
      </c>
      <c r="L8" s="5" t="s">
        <v>691</v>
      </c>
      <c r="M8" s="87" t="s">
        <v>699</v>
      </c>
    </row>
    <row r="9" spans="1:14" s="23" customFormat="1" ht="20.100000000000001" customHeight="1">
      <c r="A9" s="26">
        <v>6</v>
      </c>
      <c r="B9" s="32">
        <v>114149137022650</v>
      </c>
      <c r="C9" s="33" t="s">
        <v>322</v>
      </c>
      <c r="D9" s="26"/>
      <c r="E9" s="28"/>
      <c r="F9" s="28"/>
      <c r="G9" s="28">
        <v>81</v>
      </c>
      <c r="H9" s="26" t="s">
        <v>162</v>
      </c>
      <c r="I9" s="28">
        <f>H9/5*0.5+G9*0.5</f>
        <v>75.3</v>
      </c>
      <c r="J9" s="30" t="s">
        <v>323</v>
      </c>
      <c r="K9" s="30" t="s">
        <v>324</v>
      </c>
      <c r="L9" s="30" t="s">
        <v>325</v>
      </c>
      <c r="M9" s="30"/>
    </row>
    <row r="10" spans="1:14" s="23" customFormat="1" ht="20.100000000000001" customHeight="1">
      <c r="A10" s="26">
        <v>7</v>
      </c>
      <c r="B10" s="34" t="s">
        <v>326</v>
      </c>
      <c r="C10" s="34" t="s">
        <v>327</v>
      </c>
      <c r="D10" s="26"/>
      <c r="E10" s="28"/>
      <c r="F10" s="28"/>
      <c r="G10" s="28">
        <v>80</v>
      </c>
      <c r="H10" s="34" t="s">
        <v>328</v>
      </c>
      <c r="I10" s="28">
        <f t="shared" ref="I10:I18" si="0">H10/5*0.5+G10*0.5</f>
        <v>74.400000000000006</v>
      </c>
      <c r="J10" s="30" t="s">
        <v>323</v>
      </c>
      <c r="K10" s="30" t="s">
        <v>324</v>
      </c>
      <c r="L10" s="30" t="s">
        <v>325</v>
      </c>
      <c r="M10" s="30"/>
    </row>
    <row r="11" spans="1:14" s="23" customFormat="1" ht="20.100000000000001" customHeight="1">
      <c r="A11" s="26">
        <v>8</v>
      </c>
      <c r="B11" s="34" t="s">
        <v>329</v>
      </c>
      <c r="C11" s="34" t="s">
        <v>330</v>
      </c>
      <c r="D11" s="26"/>
      <c r="E11" s="28"/>
      <c r="F11" s="28"/>
      <c r="G11" s="28">
        <v>83</v>
      </c>
      <c r="H11" s="34" t="s">
        <v>239</v>
      </c>
      <c r="I11" s="28">
        <f t="shared" si="0"/>
        <v>75.7</v>
      </c>
      <c r="J11" s="30" t="s">
        <v>323</v>
      </c>
      <c r="K11" s="30" t="s">
        <v>324</v>
      </c>
      <c r="L11" s="30" t="s">
        <v>325</v>
      </c>
      <c r="M11" s="30"/>
    </row>
    <row r="12" spans="1:14" s="23" customFormat="1" ht="20.100000000000001" customHeight="1">
      <c r="A12" s="26">
        <v>9</v>
      </c>
      <c r="B12" s="34" t="s">
        <v>331</v>
      </c>
      <c r="C12" s="34" t="s">
        <v>332</v>
      </c>
      <c r="D12" s="26"/>
      <c r="E12" s="28"/>
      <c r="F12" s="28"/>
      <c r="G12" s="28">
        <v>86</v>
      </c>
      <c r="H12" s="34" t="s">
        <v>147</v>
      </c>
      <c r="I12" s="28">
        <f t="shared" si="0"/>
        <v>75.7</v>
      </c>
      <c r="J12" s="30" t="s">
        <v>323</v>
      </c>
      <c r="K12" s="30" t="s">
        <v>324</v>
      </c>
      <c r="L12" s="30" t="s">
        <v>325</v>
      </c>
      <c r="M12" s="30"/>
    </row>
    <row r="13" spans="1:14" s="23" customFormat="1" ht="20.100000000000001" customHeight="1">
      <c r="A13" s="26">
        <v>10</v>
      </c>
      <c r="B13" s="34" t="s">
        <v>333</v>
      </c>
      <c r="C13" s="34" t="s">
        <v>334</v>
      </c>
      <c r="D13" s="26"/>
      <c r="E13" s="28"/>
      <c r="F13" s="28"/>
      <c r="G13" s="28">
        <v>82</v>
      </c>
      <c r="H13" s="34" t="s">
        <v>147</v>
      </c>
      <c r="I13" s="28">
        <f t="shared" si="0"/>
        <v>73.7</v>
      </c>
      <c r="J13" s="30" t="s">
        <v>323</v>
      </c>
      <c r="K13" s="30" t="s">
        <v>324</v>
      </c>
      <c r="L13" s="30" t="s">
        <v>325</v>
      </c>
      <c r="M13" s="30"/>
    </row>
    <row r="14" spans="1:14" s="23" customFormat="1" ht="20.100000000000001" customHeight="1">
      <c r="A14" s="26">
        <v>11</v>
      </c>
      <c r="B14" s="34" t="s">
        <v>335</v>
      </c>
      <c r="C14" s="34" t="s">
        <v>336</v>
      </c>
      <c r="D14" s="26"/>
      <c r="E14" s="28"/>
      <c r="F14" s="28"/>
      <c r="G14" s="28">
        <v>86</v>
      </c>
      <c r="H14" s="34" t="s">
        <v>268</v>
      </c>
      <c r="I14" s="28">
        <f t="shared" si="0"/>
        <v>74.099999999999994</v>
      </c>
      <c r="J14" s="30" t="s">
        <v>323</v>
      </c>
      <c r="K14" s="30" t="s">
        <v>324</v>
      </c>
      <c r="L14" s="30" t="s">
        <v>325</v>
      </c>
      <c r="M14" s="30"/>
    </row>
    <row r="15" spans="1:14" s="23" customFormat="1" ht="20.100000000000001" customHeight="1">
      <c r="A15" s="26">
        <v>12</v>
      </c>
      <c r="B15" s="34" t="s">
        <v>337</v>
      </c>
      <c r="C15" s="34" t="s">
        <v>338</v>
      </c>
      <c r="D15" s="26"/>
      <c r="E15" s="28"/>
      <c r="F15" s="28"/>
      <c r="G15" s="28">
        <v>76</v>
      </c>
      <c r="H15" s="34" t="s">
        <v>339</v>
      </c>
      <c r="I15" s="28">
        <f t="shared" si="0"/>
        <v>68.8</v>
      </c>
      <c r="J15" s="30" t="s">
        <v>323</v>
      </c>
      <c r="K15" s="30" t="s">
        <v>324</v>
      </c>
      <c r="L15" s="30" t="s">
        <v>325</v>
      </c>
      <c r="M15" s="30"/>
    </row>
    <row r="16" spans="1:14" s="23" customFormat="1" ht="20.100000000000001" customHeight="1">
      <c r="A16" s="26">
        <v>13</v>
      </c>
      <c r="B16" s="34" t="s">
        <v>340</v>
      </c>
      <c r="C16" s="34" t="s">
        <v>341</v>
      </c>
      <c r="D16" s="26"/>
      <c r="E16" s="28"/>
      <c r="F16" s="28"/>
      <c r="G16" s="28">
        <v>81</v>
      </c>
      <c r="H16" s="34" t="s">
        <v>342</v>
      </c>
      <c r="I16" s="28">
        <f t="shared" si="0"/>
        <v>71</v>
      </c>
      <c r="J16" s="30" t="s">
        <v>323</v>
      </c>
      <c r="K16" s="30" t="s">
        <v>324</v>
      </c>
      <c r="L16" s="30" t="s">
        <v>325</v>
      </c>
      <c r="M16" s="30"/>
    </row>
    <row r="17" spans="1:13" s="23" customFormat="1" ht="20.100000000000001" customHeight="1">
      <c r="A17" s="26">
        <v>14</v>
      </c>
      <c r="B17" s="34" t="s">
        <v>343</v>
      </c>
      <c r="C17" s="34" t="s">
        <v>344</v>
      </c>
      <c r="D17" s="26"/>
      <c r="E17" s="28"/>
      <c r="F17" s="28"/>
      <c r="G17" s="28">
        <v>74</v>
      </c>
      <c r="H17" s="34" t="s">
        <v>342</v>
      </c>
      <c r="I17" s="28">
        <f t="shared" si="0"/>
        <v>67.5</v>
      </c>
      <c r="J17" s="30" t="s">
        <v>323</v>
      </c>
      <c r="K17" s="30" t="s">
        <v>324</v>
      </c>
      <c r="L17" s="30" t="s">
        <v>325</v>
      </c>
      <c r="M17" s="30"/>
    </row>
    <row r="18" spans="1:13" s="23" customFormat="1" ht="20.100000000000001" customHeight="1">
      <c r="A18" s="26">
        <v>15</v>
      </c>
      <c r="B18" s="34" t="s">
        <v>345</v>
      </c>
      <c r="C18" s="34" t="s">
        <v>346</v>
      </c>
      <c r="D18" s="26"/>
      <c r="E18" s="28"/>
      <c r="F18" s="28"/>
      <c r="G18" s="28">
        <v>76</v>
      </c>
      <c r="H18" s="34" t="s">
        <v>168</v>
      </c>
      <c r="I18" s="28">
        <f t="shared" si="0"/>
        <v>68.3</v>
      </c>
      <c r="J18" s="30" t="s">
        <v>323</v>
      </c>
      <c r="K18" s="30" t="s">
        <v>324</v>
      </c>
      <c r="L18" s="30" t="s">
        <v>325</v>
      </c>
      <c r="M18" s="30"/>
    </row>
    <row r="19" spans="1:13" s="23" customFormat="1" ht="20.100000000000001" customHeight="1">
      <c r="A19" s="26">
        <v>16</v>
      </c>
      <c r="B19" s="34" t="s">
        <v>347</v>
      </c>
      <c r="C19" s="34" t="s">
        <v>348</v>
      </c>
      <c r="D19" s="35">
        <v>68</v>
      </c>
      <c r="E19" s="36">
        <v>87</v>
      </c>
      <c r="F19" s="36">
        <v>67.400000000000006</v>
      </c>
      <c r="G19" s="36">
        <f t="shared" ref="G19:G33" si="1">D19*0.4+E19*0.3+F19*0.3</f>
        <v>73.52</v>
      </c>
      <c r="H19" s="31" t="s">
        <v>349</v>
      </c>
      <c r="I19" s="37">
        <f>H19/5*0.5+G19*0.5</f>
        <v>75.36</v>
      </c>
      <c r="J19" s="30" t="s">
        <v>323</v>
      </c>
      <c r="K19" s="30" t="s">
        <v>324</v>
      </c>
      <c r="L19" s="38" t="s">
        <v>694</v>
      </c>
      <c r="M19" s="38"/>
    </row>
    <row r="20" spans="1:13" s="23" customFormat="1" ht="20.100000000000001" customHeight="1">
      <c r="A20" s="26">
        <v>17</v>
      </c>
      <c r="B20" s="34" t="s">
        <v>350</v>
      </c>
      <c r="C20" s="34" t="s">
        <v>351</v>
      </c>
      <c r="D20" s="35">
        <v>66</v>
      </c>
      <c r="E20" s="36">
        <v>83.83</v>
      </c>
      <c r="F20" s="36">
        <v>82.4</v>
      </c>
      <c r="G20" s="36">
        <f t="shared" si="1"/>
        <v>76.269000000000005</v>
      </c>
      <c r="H20" s="31" t="s">
        <v>162</v>
      </c>
      <c r="I20" s="37">
        <f t="shared" ref="I20:I33" si="2">H20/5*0.5+G20*0.5</f>
        <v>72.9345</v>
      </c>
      <c r="J20" s="30" t="s">
        <v>323</v>
      </c>
      <c r="K20" s="30" t="s">
        <v>324</v>
      </c>
      <c r="L20" s="38" t="s">
        <v>694</v>
      </c>
      <c r="M20" s="38"/>
    </row>
    <row r="21" spans="1:13" s="23" customFormat="1" ht="20.100000000000001" customHeight="1">
      <c r="A21" s="26">
        <v>18</v>
      </c>
      <c r="B21" s="34" t="s">
        <v>352</v>
      </c>
      <c r="C21" s="34" t="s">
        <v>353</v>
      </c>
      <c r="D21" s="35">
        <v>64</v>
      </c>
      <c r="E21" s="36">
        <v>71.83</v>
      </c>
      <c r="F21" s="36">
        <v>80.599999999999994</v>
      </c>
      <c r="G21" s="36">
        <f t="shared" si="1"/>
        <v>71.328999999999994</v>
      </c>
      <c r="H21" s="31" t="s">
        <v>354</v>
      </c>
      <c r="I21" s="37">
        <f t="shared" si="2"/>
        <v>71.764499999999998</v>
      </c>
      <c r="J21" s="30" t="s">
        <v>323</v>
      </c>
      <c r="K21" s="30" t="s">
        <v>324</v>
      </c>
      <c r="L21" s="38" t="s">
        <v>694</v>
      </c>
      <c r="M21" s="38"/>
    </row>
    <row r="22" spans="1:13" s="23" customFormat="1" ht="20.100000000000001" customHeight="1">
      <c r="A22" s="26">
        <v>19</v>
      </c>
      <c r="B22" s="34" t="s">
        <v>355</v>
      </c>
      <c r="C22" s="34" t="s">
        <v>356</v>
      </c>
      <c r="D22" s="35">
        <v>59</v>
      </c>
      <c r="E22" s="36">
        <v>85.17</v>
      </c>
      <c r="F22" s="36">
        <v>76.400000000000006</v>
      </c>
      <c r="G22" s="36">
        <f t="shared" si="1"/>
        <v>72.070999999999998</v>
      </c>
      <c r="H22" s="31" t="s">
        <v>357</v>
      </c>
      <c r="I22" s="37">
        <f t="shared" si="2"/>
        <v>70.335499999999996</v>
      </c>
      <c r="J22" s="30" t="s">
        <v>323</v>
      </c>
      <c r="K22" s="30" t="s">
        <v>324</v>
      </c>
      <c r="L22" s="38" t="s">
        <v>694</v>
      </c>
      <c r="M22" s="38"/>
    </row>
    <row r="23" spans="1:13" s="23" customFormat="1" ht="20.100000000000001" customHeight="1">
      <c r="A23" s="26">
        <v>20</v>
      </c>
      <c r="B23" s="34" t="s">
        <v>358</v>
      </c>
      <c r="C23" s="34" t="s">
        <v>359</v>
      </c>
      <c r="D23" s="39">
        <v>69</v>
      </c>
      <c r="E23" s="37">
        <v>84.5</v>
      </c>
      <c r="F23" s="37">
        <v>68.400000000000006</v>
      </c>
      <c r="G23" s="36">
        <f t="shared" si="1"/>
        <v>73.47</v>
      </c>
      <c r="H23" s="31" t="s">
        <v>273</v>
      </c>
      <c r="I23" s="37">
        <f t="shared" si="2"/>
        <v>69.534999999999997</v>
      </c>
      <c r="J23" s="30" t="s">
        <v>323</v>
      </c>
      <c r="K23" s="30" t="s">
        <v>324</v>
      </c>
      <c r="L23" s="38" t="s">
        <v>694</v>
      </c>
      <c r="M23" s="38"/>
    </row>
    <row r="24" spans="1:13" s="23" customFormat="1" ht="20.100000000000001" customHeight="1">
      <c r="A24" s="26">
        <v>21</v>
      </c>
      <c r="B24" s="34" t="s">
        <v>360</v>
      </c>
      <c r="C24" s="34" t="s">
        <v>361</v>
      </c>
      <c r="D24" s="35">
        <v>58</v>
      </c>
      <c r="E24" s="36">
        <v>75.17</v>
      </c>
      <c r="F24" s="36">
        <v>70.400000000000006</v>
      </c>
      <c r="G24" s="36">
        <f t="shared" si="1"/>
        <v>66.871000000000009</v>
      </c>
      <c r="H24" s="31" t="s">
        <v>362</v>
      </c>
      <c r="I24" s="37">
        <f t="shared" si="2"/>
        <v>68.735500000000002</v>
      </c>
      <c r="J24" s="30" t="s">
        <v>323</v>
      </c>
      <c r="K24" s="30" t="s">
        <v>324</v>
      </c>
      <c r="L24" s="38" t="s">
        <v>694</v>
      </c>
      <c r="M24" s="38"/>
    </row>
    <row r="25" spans="1:13" s="23" customFormat="1" ht="20.100000000000001" customHeight="1">
      <c r="A25" s="26">
        <v>22</v>
      </c>
      <c r="B25" s="34" t="s">
        <v>363</v>
      </c>
      <c r="C25" s="34" t="s">
        <v>364</v>
      </c>
      <c r="D25" s="39">
        <v>63</v>
      </c>
      <c r="E25" s="37">
        <v>78.5</v>
      </c>
      <c r="F25" s="37">
        <v>82.2</v>
      </c>
      <c r="G25" s="36">
        <f t="shared" si="1"/>
        <v>73.41</v>
      </c>
      <c r="H25" s="31" t="s">
        <v>302</v>
      </c>
      <c r="I25" s="37">
        <f t="shared" si="2"/>
        <v>68.305000000000007</v>
      </c>
      <c r="J25" s="30" t="s">
        <v>323</v>
      </c>
      <c r="K25" s="30" t="s">
        <v>324</v>
      </c>
      <c r="L25" s="38" t="s">
        <v>694</v>
      </c>
      <c r="M25" s="38"/>
    </row>
    <row r="26" spans="1:13" s="23" customFormat="1" ht="20.100000000000001" customHeight="1">
      <c r="A26" s="26">
        <v>23</v>
      </c>
      <c r="B26" s="34" t="s">
        <v>365</v>
      </c>
      <c r="C26" s="34" t="s">
        <v>366</v>
      </c>
      <c r="D26" s="39">
        <v>70</v>
      </c>
      <c r="E26" s="37">
        <v>83.67</v>
      </c>
      <c r="F26" s="37">
        <v>70.8</v>
      </c>
      <c r="G26" s="37">
        <f t="shared" si="1"/>
        <v>74.340999999999994</v>
      </c>
      <c r="H26" s="37" t="s">
        <v>268</v>
      </c>
      <c r="I26" s="37">
        <f t="shared" si="2"/>
        <v>68.270499999999998</v>
      </c>
      <c r="J26" s="30" t="s">
        <v>323</v>
      </c>
      <c r="K26" s="30" t="s">
        <v>324</v>
      </c>
      <c r="L26" s="38" t="s">
        <v>694</v>
      </c>
      <c r="M26" s="38"/>
    </row>
    <row r="27" spans="1:13" s="23" customFormat="1" ht="20.100000000000001" customHeight="1">
      <c r="A27" s="26">
        <v>24</v>
      </c>
      <c r="B27" s="34" t="s">
        <v>367</v>
      </c>
      <c r="C27" s="34" t="s">
        <v>368</v>
      </c>
      <c r="D27" s="39">
        <v>64</v>
      </c>
      <c r="E27" s="37">
        <v>83.83</v>
      </c>
      <c r="F27" s="37">
        <v>69.8</v>
      </c>
      <c r="G27" s="37">
        <f t="shared" si="1"/>
        <v>71.688999999999993</v>
      </c>
      <c r="H27" s="37" t="s">
        <v>342</v>
      </c>
      <c r="I27" s="37">
        <f t="shared" si="2"/>
        <v>66.344499999999996</v>
      </c>
      <c r="J27" s="30" t="s">
        <v>323</v>
      </c>
      <c r="K27" s="30" t="s">
        <v>324</v>
      </c>
      <c r="L27" s="38" t="s">
        <v>694</v>
      </c>
      <c r="M27" s="38"/>
    </row>
    <row r="28" spans="1:13" s="23" customFormat="1" ht="20.100000000000001" customHeight="1">
      <c r="A28" s="26">
        <v>25</v>
      </c>
      <c r="B28" s="34" t="s">
        <v>369</v>
      </c>
      <c r="C28" s="34" t="s">
        <v>370</v>
      </c>
      <c r="D28" s="39">
        <v>63</v>
      </c>
      <c r="E28" s="37">
        <v>78.83</v>
      </c>
      <c r="F28" s="37">
        <v>80.400000000000006</v>
      </c>
      <c r="G28" s="37">
        <f t="shared" si="1"/>
        <v>72.969000000000008</v>
      </c>
      <c r="H28" s="37" t="s">
        <v>189</v>
      </c>
      <c r="I28" s="37">
        <f t="shared" si="2"/>
        <v>66.1845</v>
      </c>
      <c r="J28" s="30" t="s">
        <v>323</v>
      </c>
      <c r="K28" s="30" t="s">
        <v>324</v>
      </c>
      <c r="L28" s="38" t="s">
        <v>694</v>
      </c>
      <c r="M28" s="38"/>
    </row>
    <row r="29" spans="1:13" s="40" customFormat="1" ht="20.100000000000001" customHeight="1">
      <c r="A29" s="26">
        <v>26</v>
      </c>
      <c r="B29" s="34" t="s">
        <v>371</v>
      </c>
      <c r="C29" s="34" t="s">
        <v>372</v>
      </c>
      <c r="D29" s="39">
        <v>51</v>
      </c>
      <c r="E29" s="37">
        <v>70.67</v>
      </c>
      <c r="F29" s="37">
        <v>82</v>
      </c>
      <c r="G29" s="36">
        <f t="shared" si="1"/>
        <v>66.200999999999993</v>
      </c>
      <c r="H29" s="31" t="s">
        <v>373</v>
      </c>
      <c r="I29" s="37">
        <f t="shared" si="2"/>
        <v>65.500499999999988</v>
      </c>
      <c r="J29" s="30" t="s">
        <v>323</v>
      </c>
      <c r="K29" s="30" t="s">
        <v>324</v>
      </c>
      <c r="L29" s="38" t="s">
        <v>694</v>
      </c>
      <c r="M29" s="38"/>
    </row>
    <row r="30" spans="1:13" s="40" customFormat="1" ht="20.100000000000001" customHeight="1">
      <c r="A30" s="26">
        <v>27</v>
      </c>
      <c r="B30" s="34" t="s">
        <v>374</v>
      </c>
      <c r="C30" s="34" t="s">
        <v>375</v>
      </c>
      <c r="D30" s="39">
        <v>40</v>
      </c>
      <c r="E30" s="37">
        <v>74.17</v>
      </c>
      <c r="F30" s="37">
        <v>75.8</v>
      </c>
      <c r="G30" s="36">
        <f t="shared" si="1"/>
        <v>60.991</v>
      </c>
      <c r="H30" s="31" t="s">
        <v>376</v>
      </c>
      <c r="I30" s="37">
        <f t="shared" si="2"/>
        <v>62.695500000000003</v>
      </c>
      <c r="J30" s="30" t="s">
        <v>323</v>
      </c>
      <c r="K30" s="30" t="s">
        <v>324</v>
      </c>
      <c r="L30" s="38" t="s">
        <v>694</v>
      </c>
      <c r="M30" s="38"/>
    </row>
    <row r="31" spans="1:13" s="40" customFormat="1" ht="20.100000000000001" customHeight="1">
      <c r="A31" s="26">
        <v>28</v>
      </c>
      <c r="B31" s="34" t="s">
        <v>377</v>
      </c>
      <c r="C31" s="34" t="s">
        <v>378</v>
      </c>
      <c r="D31" s="39">
        <v>43</v>
      </c>
      <c r="E31" s="37">
        <v>73.5</v>
      </c>
      <c r="F31" s="37">
        <v>69.2</v>
      </c>
      <c r="G31" s="36">
        <f t="shared" si="1"/>
        <v>60.010000000000005</v>
      </c>
      <c r="H31" s="31" t="s">
        <v>379</v>
      </c>
      <c r="I31" s="37">
        <f t="shared" si="2"/>
        <v>62.105000000000004</v>
      </c>
      <c r="J31" s="30" t="s">
        <v>323</v>
      </c>
      <c r="K31" s="30" t="s">
        <v>324</v>
      </c>
      <c r="L31" s="38" t="s">
        <v>694</v>
      </c>
      <c r="M31" s="38"/>
    </row>
    <row r="32" spans="1:13" s="40" customFormat="1" ht="20.100000000000001" customHeight="1">
      <c r="A32" s="26">
        <v>29</v>
      </c>
      <c r="B32" s="34" t="s">
        <v>380</v>
      </c>
      <c r="C32" s="34" t="s">
        <v>381</v>
      </c>
      <c r="D32" s="39">
        <v>58</v>
      </c>
      <c r="E32" s="37">
        <v>79.83</v>
      </c>
      <c r="F32" s="37">
        <v>74.2</v>
      </c>
      <c r="G32" s="37">
        <f t="shared" si="1"/>
        <v>69.409000000000006</v>
      </c>
      <c r="H32" s="37" t="s">
        <v>382</v>
      </c>
      <c r="I32" s="37">
        <f t="shared" si="2"/>
        <v>61.604500000000002</v>
      </c>
      <c r="J32" s="30" t="s">
        <v>323</v>
      </c>
      <c r="K32" s="30" t="s">
        <v>324</v>
      </c>
      <c r="L32" s="38" t="s">
        <v>694</v>
      </c>
      <c r="M32" s="38"/>
    </row>
    <row r="33" spans="1:13" s="40" customFormat="1" ht="20.100000000000001" customHeight="1">
      <c r="A33" s="26">
        <v>30</v>
      </c>
      <c r="B33" s="34" t="s">
        <v>383</v>
      </c>
      <c r="C33" s="34" t="s">
        <v>384</v>
      </c>
      <c r="D33" s="39">
        <v>48</v>
      </c>
      <c r="E33" s="37">
        <v>74</v>
      </c>
      <c r="F33" s="37">
        <v>76.599999999999994</v>
      </c>
      <c r="G33" s="37">
        <f t="shared" si="1"/>
        <v>64.38</v>
      </c>
      <c r="H33" s="37" t="s">
        <v>385</v>
      </c>
      <c r="I33" s="37">
        <f t="shared" si="2"/>
        <v>60.089999999999996</v>
      </c>
      <c r="J33" s="30" t="s">
        <v>323</v>
      </c>
      <c r="K33" s="30" t="s">
        <v>324</v>
      </c>
      <c r="L33" s="38" t="s">
        <v>694</v>
      </c>
      <c r="M33" s="38"/>
    </row>
  </sheetData>
  <mergeCells count="2">
    <mergeCell ref="A2:G2"/>
    <mergeCell ref="A1:N1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工艺系学术</vt:lpstr>
      <vt:lpstr>工艺系专硕</vt:lpstr>
      <vt:lpstr>工程系学术</vt:lpstr>
      <vt:lpstr>工程系专硕</vt:lpstr>
      <vt:lpstr>催化系学术</vt:lpstr>
      <vt:lpstr>催化系专硕</vt:lpstr>
      <vt:lpstr>环境系学术</vt:lpstr>
      <vt:lpstr>环境系专硕</vt:lpstr>
      <vt:lpstr>过程装备系学术</vt:lpstr>
      <vt:lpstr>过程装备系专硕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2019-03-25T01:37:15Z</dcterms:created>
  <dcterms:modified xsi:type="dcterms:W3CDTF">2019-03-26T02:11:55Z</dcterms:modified>
</cp:coreProperties>
</file>