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45" tabRatio="766" activeTab="8"/>
  </bookViews>
  <sheets>
    <sheet name="计数统计表" sheetId="1" r:id="rId1"/>
    <sheet name="催化学硕" sheetId="6" r:id="rId2"/>
    <sheet name="催化专硕" sheetId="2" r:id="rId3"/>
    <sheet name="工艺学硕" sheetId="3" r:id="rId4"/>
    <sheet name="工艺专硕" sheetId="10" r:id="rId5"/>
    <sheet name="工程学硕" sheetId="9" r:id="rId6"/>
    <sheet name="工程专硕" sheetId="4" r:id="rId7"/>
    <sheet name="环境学硕" sheetId="7" r:id="rId8"/>
    <sheet name="环境专硕" sheetId="8" r:id="rId9"/>
    <sheet name="国际班" sheetId="5" r:id="rId10"/>
  </sheets>
  <calcPr calcId="144525"/>
</workbook>
</file>

<file path=xl/sharedStrings.xml><?xml version="1.0" encoding="utf-8"?>
<sst xmlns="http://schemas.openxmlformats.org/spreadsheetml/2006/main" count="787" uniqueCount="296">
  <si>
    <t>方向</t>
  </si>
  <si>
    <t>工艺学硕</t>
  </si>
  <si>
    <t>工艺专硕</t>
  </si>
  <si>
    <t>催化学硕</t>
  </si>
  <si>
    <t>催化专硕</t>
  </si>
  <si>
    <t>工程学硕</t>
  </si>
  <si>
    <t>工程专硕</t>
  </si>
  <si>
    <t>环境学硕</t>
  </si>
  <si>
    <t>环境专硕</t>
  </si>
  <si>
    <t>国际班</t>
  </si>
  <si>
    <t>总计</t>
  </si>
  <si>
    <t>人数</t>
  </si>
  <si>
    <t>序号</t>
  </si>
  <si>
    <t>学号</t>
  </si>
  <si>
    <t>姓名</t>
  </si>
  <si>
    <t>德育成绩</t>
  </si>
  <si>
    <t>智育成绩</t>
  </si>
  <si>
    <t>文体成绩</t>
  </si>
  <si>
    <t>总分</t>
  </si>
  <si>
    <t>排名</t>
  </si>
  <si>
    <t>基础分</t>
  </si>
  <si>
    <t>奖励分</t>
  </si>
  <si>
    <t>惩罚分</t>
  </si>
  <si>
    <t>个人德育总分</t>
  </si>
  <si>
    <t>个人德育总分/基准</t>
  </si>
  <si>
    <t>德育总成绩</t>
  </si>
  <si>
    <t>个人智育总分</t>
  </si>
  <si>
    <t>个人智育总分/基准</t>
  </si>
  <si>
    <t>智育总成绩</t>
  </si>
  <si>
    <t>基本分</t>
  </si>
  <si>
    <t>个人文体总分</t>
  </si>
  <si>
    <t>个人文体总分/基准</t>
  </si>
  <si>
    <t>文体总成绩</t>
  </si>
  <si>
    <t>王琦</t>
  </si>
  <si>
    <t>冯博</t>
  </si>
  <si>
    <t>谷敏</t>
  </si>
  <si>
    <t>贾鑫</t>
  </si>
  <si>
    <t>姜珊</t>
  </si>
  <si>
    <t>胡溢玚</t>
  </si>
  <si>
    <t>黄柯文</t>
  </si>
  <si>
    <t>臧宏扬</t>
  </si>
  <si>
    <t>邴研</t>
  </si>
  <si>
    <t>孙成蓥</t>
  </si>
  <si>
    <t>周宜林</t>
  </si>
  <si>
    <t>袁兆朔</t>
  </si>
  <si>
    <t>吴家琪</t>
  </si>
  <si>
    <t>李声笛</t>
  </si>
  <si>
    <t>张哲</t>
  </si>
  <si>
    <t>李瑞轩</t>
  </si>
  <si>
    <t>黄海洋</t>
  </si>
  <si>
    <t>张铸文</t>
  </si>
  <si>
    <t>刘尚书</t>
  </si>
  <si>
    <t>刘璨</t>
  </si>
  <si>
    <t>孟岩</t>
  </si>
  <si>
    <t>杨丽</t>
  </si>
  <si>
    <t>王浩</t>
  </si>
  <si>
    <t>赵少健</t>
  </si>
  <si>
    <t>程明健</t>
  </si>
  <si>
    <t>赵春晓</t>
  </si>
  <si>
    <t>杜卫博</t>
  </si>
  <si>
    <t>江蒙伟</t>
  </si>
  <si>
    <t>官宇</t>
  </si>
  <si>
    <t>海小祥</t>
  </si>
  <si>
    <t>基础分(去年个人德育总分）</t>
  </si>
  <si>
    <t>基础分（去年个人智育总分）</t>
  </si>
  <si>
    <t>基本分（去年个人总体总分）</t>
  </si>
  <si>
    <t>白玉华</t>
  </si>
  <si>
    <t>沈红茹</t>
  </si>
  <si>
    <t>辛露伟</t>
  </si>
  <si>
    <t>张润程</t>
  </si>
  <si>
    <t>甄力研</t>
  </si>
  <si>
    <t>张祎</t>
  </si>
  <si>
    <t>王沼桂</t>
  </si>
  <si>
    <t>范梦凡</t>
  </si>
  <si>
    <t>侯奕康</t>
  </si>
  <si>
    <t>徐彤</t>
  </si>
  <si>
    <t>彭博</t>
  </si>
  <si>
    <t>乐小莉</t>
  </si>
  <si>
    <t>胡敏</t>
  </si>
  <si>
    <t>苏良健</t>
  </si>
  <si>
    <t>陈铭宇</t>
  </si>
  <si>
    <t>朴宇</t>
  </si>
  <si>
    <t>马小娟</t>
  </si>
  <si>
    <t>张晨</t>
  </si>
  <si>
    <t>吴剑</t>
  </si>
  <si>
    <t>孔繁格</t>
  </si>
  <si>
    <t>刘晓月</t>
  </si>
  <si>
    <t>李爽</t>
  </si>
  <si>
    <t>喻婉婷</t>
  </si>
  <si>
    <t>何海平</t>
  </si>
  <si>
    <t>黎春霖</t>
  </si>
  <si>
    <t>刘束玉</t>
  </si>
  <si>
    <t>王鹏军</t>
  </si>
  <si>
    <t>王建丽</t>
  </si>
  <si>
    <t>孙俭</t>
  </si>
  <si>
    <t>宁小奇</t>
  </si>
  <si>
    <t>姬娅茹</t>
  </si>
  <si>
    <t>郑陶然</t>
  </si>
  <si>
    <t>许振</t>
  </si>
  <si>
    <t>杨坤</t>
  </si>
  <si>
    <t>封心怡</t>
  </si>
  <si>
    <t>郑龙娇</t>
  </si>
  <si>
    <t>孙栋</t>
  </si>
  <si>
    <t>张建超</t>
  </si>
  <si>
    <t>房浩楠</t>
  </si>
  <si>
    <t>韩轲</t>
  </si>
  <si>
    <t>候宁冉</t>
  </si>
  <si>
    <t>霍鑫鑫</t>
  </si>
  <si>
    <t>王耀</t>
  </si>
  <si>
    <t>王昊东</t>
  </si>
  <si>
    <t>杨捷</t>
  </si>
  <si>
    <t>张亚红</t>
  </si>
  <si>
    <t>李玉梅</t>
  </si>
  <si>
    <t>宋大山</t>
  </si>
  <si>
    <t>杨翰林</t>
  </si>
  <si>
    <t>翟霖晓</t>
  </si>
  <si>
    <t>祝庆</t>
  </si>
  <si>
    <t>白天瑜</t>
  </si>
  <si>
    <t>王檀</t>
  </si>
  <si>
    <t>朱家伟</t>
  </si>
  <si>
    <t>董朋阁</t>
  </si>
  <si>
    <t>魏萌</t>
  </si>
  <si>
    <t>张肖云</t>
  </si>
  <si>
    <t>徐文杰</t>
  </si>
  <si>
    <t>左都凤</t>
  </si>
  <si>
    <t>王丹丹</t>
  </si>
  <si>
    <t>廖逸飞</t>
  </si>
  <si>
    <t>芮阳</t>
  </si>
  <si>
    <t>张宸玮</t>
  </si>
  <si>
    <t>徐琪</t>
  </si>
  <si>
    <t>田乐斌</t>
  </si>
  <si>
    <t>陈奕苇</t>
  </si>
  <si>
    <t>韩肖宁</t>
  </si>
  <si>
    <t>姚荣鹏</t>
  </si>
  <si>
    <t>王梦</t>
  </si>
  <si>
    <t>穆亚鑫</t>
  </si>
  <si>
    <t>王时雨</t>
  </si>
  <si>
    <t>尹蓉蓉</t>
  </si>
  <si>
    <t>王磊灏</t>
  </si>
  <si>
    <t>赵赛</t>
  </si>
  <si>
    <t>程佳婷</t>
  </si>
  <si>
    <t>王娣</t>
  </si>
  <si>
    <t>刘旭</t>
  </si>
  <si>
    <t>李永强</t>
  </si>
  <si>
    <t>李长永</t>
  </si>
  <si>
    <t>王涛</t>
  </si>
  <si>
    <t>苑显龙</t>
  </si>
  <si>
    <t>李明杰</t>
  </si>
  <si>
    <t>李汝振</t>
  </si>
  <si>
    <t>张旭</t>
  </si>
  <si>
    <t>江志虎</t>
  </si>
  <si>
    <t>周琳睿</t>
  </si>
  <si>
    <t>王琪</t>
  </si>
  <si>
    <t>郭佳鹏</t>
  </si>
  <si>
    <t>刘永高</t>
  </si>
  <si>
    <t>陈胜超</t>
  </si>
  <si>
    <t>张继德</t>
  </si>
  <si>
    <t>宋良宇</t>
  </si>
  <si>
    <t>熊传煌</t>
  </si>
  <si>
    <t>颜晓航</t>
  </si>
  <si>
    <t>宋艳新</t>
  </si>
  <si>
    <t>陈霆甲</t>
  </si>
  <si>
    <t>杜吉超</t>
  </si>
  <si>
    <t>张蓝仪</t>
  </si>
  <si>
    <t>孙晓旭</t>
  </si>
  <si>
    <t>马延明</t>
  </si>
  <si>
    <t>杨川</t>
  </si>
  <si>
    <t>任晓聪</t>
  </si>
  <si>
    <t>基准分</t>
  </si>
  <si>
    <t>个人德育/基准</t>
  </si>
  <si>
    <t>贾晓浩</t>
  </si>
  <si>
    <t>朱悦</t>
  </si>
  <si>
    <t>李梦</t>
  </si>
  <si>
    <t>苏涧雯</t>
  </si>
  <si>
    <t>0</t>
  </si>
  <si>
    <t>宫汝景</t>
  </si>
  <si>
    <t>黄丁丁</t>
  </si>
  <si>
    <t>王明</t>
  </si>
  <si>
    <t>田雪铭</t>
  </si>
  <si>
    <t>杜洋</t>
  </si>
  <si>
    <t>王雅靖</t>
  </si>
  <si>
    <t>王国虎</t>
  </si>
  <si>
    <t>石硕</t>
  </si>
  <si>
    <t>孟祥宇</t>
  </si>
  <si>
    <t>王浩然</t>
  </si>
  <si>
    <t>潘惠媛</t>
  </si>
  <si>
    <t>张辉</t>
  </si>
  <si>
    <t>汤梦蝶</t>
  </si>
  <si>
    <t>阴慧敏</t>
  </si>
  <si>
    <t>李孟原</t>
  </si>
  <si>
    <t>万自杰</t>
  </si>
  <si>
    <t>张琳怡</t>
  </si>
  <si>
    <t>王飞</t>
  </si>
  <si>
    <t>池宇</t>
  </si>
  <si>
    <t>徐新勇</t>
  </si>
  <si>
    <t>2021210613</t>
  </si>
  <si>
    <t>刘文瑞</t>
  </si>
  <si>
    <t>许怀宇</t>
  </si>
  <si>
    <t>徐万里</t>
  </si>
  <si>
    <t>罗嘉</t>
  </si>
  <si>
    <t>刘浪</t>
  </si>
  <si>
    <t>范程宇</t>
  </si>
  <si>
    <t>卢智宇</t>
  </si>
  <si>
    <t>李龙静</t>
  </si>
  <si>
    <t>王栋栋</t>
  </si>
  <si>
    <t>蒋泽龙</t>
  </si>
  <si>
    <t>赵晓晴</t>
  </si>
  <si>
    <t>李国栋</t>
  </si>
  <si>
    <t>邢希贝</t>
  </si>
  <si>
    <t>王帅</t>
  </si>
  <si>
    <t>祝怀英</t>
  </si>
  <si>
    <t>金姝彤</t>
  </si>
  <si>
    <t>陈俊杰</t>
  </si>
  <si>
    <t>刘莹莹</t>
  </si>
  <si>
    <t>李阳</t>
  </si>
  <si>
    <t>廉开程</t>
  </si>
  <si>
    <t>魏少平</t>
  </si>
  <si>
    <t>邵月梅</t>
  </si>
  <si>
    <t>吴亚男</t>
  </si>
  <si>
    <t>苑泊盈</t>
  </si>
  <si>
    <t>于川</t>
  </si>
  <si>
    <t>杨田萌</t>
  </si>
  <si>
    <t>刘晓东</t>
  </si>
  <si>
    <t>刘文强</t>
  </si>
  <si>
    <t>马强</t>
  </si>
  <si>
    <t>赵志浩</t>
  </si>
  <si>
    <t>刘学治</t>
  </si>
  <si>
    <t>陈君</t>
  </si>
  <si>
    <t>周文睿</t>
  </si>
  <si>
    <t>德育基础分</t>
  </si>
  <si>
    <t>智育基础分</t>
  </si>
  <si>
    <t>文体基础分</t>
  </si>
  <si>
    <t>游恋</t>
  </si>
  <si>
    <t>韦标</t>
  </si>
  <si>
    <t>刘欢欢</t>
  </si>
  <si>
    <t>宋明欣</t>
  </si>
  <si>
    <t>牛婧雯</t>
  </si>
  <si>
    <t>万雨若</t>
  </si>
  <si>
    <t>邢雨菲</t>
  </si>
  <si>
    <t>李蒙</t>
  </si>
  <si>
    <t>王海柘</t>
  </si>
  <si>
    <t>杨晨璐</t>
  </si>
  <si>
    <t>李佳昕</t>
  </si>
  <si>
    <t>陈雪萱</t>
  </si>
  <si>
    <t>罗抒晗</t>
  </si>
  <si>
    <t>王亚卓</t>
  </si>
  <si>
    <t>周梦晗</t>
  </si>
  <si>
    <t>李思萌</t>
  </si>
  <si>
    <t>伍心怡</t>
  </si>
  <si>
    <t>孙雅倩</t>
  </si>
  <si>
    <t>曹瑜</t>
  </si>
  <si>
    <t>闫京瑞</t>
  </si>
  <si>
    <t>朱裕文</t>
  </si>
  <si>
    <t>曾宣凯</t>
  </si>
  <si>
    <t>陈沛含</t>
  </si>
  <si>
    <t>马源</t>
  </si>
  <si>
    <t>李文静</t>
  </si>
  <si>
    <t>林润静</t>
  </si>
  <si>
    <t>李瑶瑶</t>
  </si>
  <si>
    <t>孙鹤</t>
  </si>
  <si>
    <t>张怡欣</t>
  </si>
  <si>
    <t>余锦标</t>
  </si>
  <si>
    <t>王昆</t>
  </si>
  <si>
    <t>张悦</t>
  </si>
  <si>
    <t>尚鹏寅</t>
  </si>
  <si>
    <t>黄石雨</t>
  </si>
  <si>
    <t>李昀照</t>
  </si>
  <si>
    <t>陈茜</t>
  </si>
  <si>
    <t>彭然</t>
  </si>
  <si>
    <t>谭青松</t>
  </si>
  <si>
    <t>袁帅</t>
  </si>
  <si>
    <t>叶绮彤</t>
  </si>
  <si>
    <t>包育文</t>
  </si>
  <si>
    <t>徐凌婕</t>
  </si>
  <si>
    <t>马霖楠</t>
  </si>
  <si>
    <t>黄杰锐</t>
  </si>
  <si>
    <t>马霄慧</t>
  </si>
  <si>
    <t>王辰予</t>
  </si>
  <si>
    <t>康冉</t>
  </si>
  <si>
    <t>孙博</t>
  </si>
  <si>
    <t>裴茂辰</t>
  </si>
  <si>
    <t>陈思源</t>
  </si>
  <si>
    <t>钱锦秀</t>
  </si>
  <si>
    <t>尚春丽</t>
  </si>
  <si>
    <t>杨百玉</t>
  </si>
  <si>
    <t>张腾跃</t>
  </si>
  <si>
    <t>王乐琪</t>
  </si>
  <si>
    <t>金鹏</t>
  </si>
  <si>
    <t>石婷婷</t>
  </si>
  <si>
    <t>李晨</t>
  </si>
  <si>
    <t>陈一新</t>
  </si>
  <si>
    <t>刘莉莉</t>
  </si>
  <si>
    <t>王晓东</t>
  </si>
  <si>
    <t>姜峻韬</t>
  </si>
  <si>
    <t>李伟静</t>
  </si>
  <si>
    <t>张东伟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</si>
</sst>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0_);[Red]\(0.0000000\)"/>
    <numFmt numFmtId="177" formatCode="0_);[Red]\(0\)"/>
    <numFmt numFmtId="178" formatCode="0.0000_ "/>
    <numFmt numFmtId="179" formatCode="0.0000000_ "/>
    <numFmt numFmtId="180" formatCode="0_ "/>
  </numFmts>
  <fonts count="29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sz val="11"/>
      <name val="等线"/>
      <charset val="134"/>
    </font>
    <font>
      <sz val="11"/>
      <color rgb="FF000000"/>
      <name val="等线"/>
      <charset val="134"/>
    </font>
    <font>
      <sz val="14"/>
      <color theme="1"/>
      <name val="等线"/>
      <charset val="134"/>
    </font>
    <font>
      <sz val="12"/>
      <color rgb="FF000000"/>
      <name val="等线"/>
      <charset val="134"/>
    </font>
    <font>
      <sz val="14"/>
      <color rgb="FF000000"/>
      <name val="等线"/>
      <charset val="134"/>
    </font>
    <font>
      <sz val="10.5"/>
      <color rgb="FF000000"/>
      <name val="等线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7" applyNumberFormat="0" applyAlignment="0" applyProtection="0">
      <alignment vertical="center"/>
    </xf>
    <xf numFmtId="0" fontId="19" fillId="7" borderId="16" applyNumberFormat="0" applyAlignment="0" applyProtection="0">
      <alignment vertical="center"/>
    </xf>
    <xf numFmtId="0" fontId="20" fillId="8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178" fontId="2" fillId="2" borderId="4" xfId="0" applyNumberFormat="1" applyFont="1" applyFill="1" applyBorder="1" applyAlignment="1">
      <alignment horizontal="center" vertical="center"/>
    </xf>
    <xf numFmtId="178" fontId="2" fillId="2" borderId="3" xfId="0" applyNumberFormat="1" applyFont="1" applyFill="1" applyBorder="1" applyAlignment="1">
      <alignment horizontal="center" vertical="center"/>
    </xf>
    <xf numFmtId="178" fontId="2" fillId="3" borderId="3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8" fontId="2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 wrapText="1"/>
    </xf>
    <xf numFmtId="179" fontId="2" fillId="4" borderId="3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2" fillId="4" borderId="3" xfId="0" applyNumberFormat="1" applyFont="1" applyFill="1" applyBorder="1" applyAlignment="1">
      <alignment horizontal="center" vertical="center" wrapText="1"/>
    </xf>
    <xf numFmtId="178" fontId="1" fillId="0" borderId="3" xfId="0" applyNumberFormat="1" applyFont="1" applyFill="1" applyBorder="1" applyAlignment="1">
      <alignment horizontal="center" vertical="center"/>
    </xf>
    <xf numFmtId="178" fontId="3" fillId="0" borderId="3" xfId="0" applyNumberFormat="1" applyFont="1" applyFill="1" applyBorder="1" applyAlignment="1">
      <alignment horizontal="center" vertical="center"/>
    </xf>
    <xf numFmtId="178" fontId="2" fillId="0" borderId="4" xfId="0" applyNumberFormat="1" applyFont="1" applyFill="1" applyBorder="1" applyAlignment="1">
      <alignment horizontal="center" vertical="center"/>
    </xf>
    <xf numFmtId="178" fontId="2" fillId="0" borderId="3" xfId="0" applyNumberFormat="1" applyFont="1" applyFill="1" applyBorder="1" applyAlignment="1">
      <alignment horizontal="center" vertical="center"/>
    </xf>
    <xf numFmtId="178" fontId="1" fillId="0" borderId="5" xfId="0" applyNumberFormat="1" applyFont="1" applyFill="1" applyBorder="1" applyAlignment="1">
      <alignment horizontal="center" vertical="center"/>
    </xf>
    <xf numFmtId="178" fontId="3" fillId="3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8" fontId="2" fillId="0" borderId="5" xfId="0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4" borderId="3" xfId="0" applyNumberFormat="1" applyFont="1" applyFill="1" applyBorder="1" applyAlignment="1">
      <alignment horizontal="center" vertical="center" wrapText="1"/>
    </xf>
    <xf numFmtId="179" fontId="2" fillId="0" borderId="7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178" fontId="1" fillId="0" borderId="7" xfId="0" applyNumberFormat="1" applyFont="1" applyFill="1" applyBorder="1" applyAlignment="1">
      <alignment horizontal="center" vertical="center"/>
    </xf>
    <xf numFmtId="178" fontId="1" fillId="0" borderId="6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177" fontId="2" fillId="0" borderId="5" xfId="0" applyNumberFormat="1" applyFont="1" applyFill="1" applyBorder="1" applyAlignment="1">
      <alignment horizontal="center" vertical="center" wrapText="1"/>
    </xf>
    <xf numFmtId="177" fontId="1" fillId="0" borderId="5" xfId="0" applyNumberFormat="1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 wrapText="1"/>
    </xf>
    <xf numFmtId="179" fontId="2" fillId="4" borderId="5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2" fillId="4" borderId="5" xfId="0" applyNumberFormat="1" applyFont="1" applyFill="1" applyBorder="1" applyAlignment="1">
      <alignment horizontal="center" vertical="center" wrapText="1"/>
    </xf>
    <xf numFmtId="179" fontId="2" fillId="0" borderId="5" xfId="0" applyNumberFormat="1" applyFont="1" applyFill="1" applyBorder="1" applyAlignment="1">
      <alignment horizontal="center" vertical="center" wrapText="1"/>
    </xf>
    <xf numFmtId="176" fontId="2" fillId="4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3" fillId="0" borderId="5" xfId="51" applyFont="1" applyBorder="1" applyAlignment="1">
      <alignment horizontal="center" vertical="center"/>
    </xf>
    <xf numFmtId="0" fontId="5" fillId="0" borderId="5" xfId="51" applyFont="1" applyBorder="1" applyAlignment="1">
      <alignment horizontal="center" vertical="center" wrapText="1"/>
    </xf>
    <xf numFmtId="0" fontId="6" fillId="0" borderId="5" xfId="51" applyFont="1" applyBorder="1" applyAlignment="1">
      <alignment horizontal="center" vertical="center" wrapText="1"/>
    </xf>
    <xf numFmtId="0" fontId="6" fillId="0" borderId="5" xfId="51" applyFont="1" applyBorder="1" applyAlignment="1" applyProtection="1">
      <alignment horizontal="center" vertical="center"/>
      <protection locked="0" hidden="1"/>
    </xf>
    <xf numFmtId="176" fontId="7" fillId="0" borderId="5" xfId="51" applyNumberFormat="1" applyFont="1" applyBorder="1" applyAlignment="1" applyProtection="1">
      <alignment horizontal="center" vertical="center" wrapText="1"/>
      <protection locked="0" hidden="1"/>
    </xf>
    <xf numFmtId="177" fontId="7" fillId="0" borderId="5" xfId="51" applyNumberFormat="1" applyFont="1" applyBorder="1" applyAlignment="1" applyProtection="1">
      <alignment horizontal="center" vertical="center" wrapText="1"/>
      <protection locked="0" hidden="1"/>
    </xf>
    <xf numFmtId="177" fontId="7" fillId="0" borderId="5" xfId="51" applyNumberFormat="1" applyFont="1" applyBorder="1" applyAlignment="1" applyProtection="1">
      <alignment horizontal="center" vertical="center"/>
      <protection locked="0" hidden="1"/>
    </xf>
    <xf numFmtId="176" fontId="7" fillId="0" borderId="5" xfId="51" applyNumberFormat="1" applyFont="1" applyBorder="1" applyAlignment="1" applyProtection="1">
      <alignment horizontal="center" vertical="center"/>
      <protection locked="0" hidden="1"/>
    </xf>
    <xf numFmtId="179" fontId="7" fillId="4" borderId="5" xfId="51" applyNumberFormat="1" applyFont="1" applyFill="1" applyBorder="1" applyAlignment="1" applyProtection="1">
      <alignment horizontal="center" vertical="center" wrapText="1"/>
      <protection locked="0" hidden="1"/>
    </xf>
    <xf numFmtId="0" fontId="7" fillId="0" borderId="5" xfId="51" applyFont="1" applyBorder="1" applyAlignment="1" applyProtection="1">
      <alignment horizontal="center" vertical="center" wrapText="1"/>
      <protection locked="0" hidden="1"/>
    </xf>
    <xf numFmtId="0" fontId="7" fillId="4" borderId="5" xfId="51" applyFont="1" applyFill="1" applyBorder="1" applyAlignment="1" applyProtection="1">
      <alignment horizontal="center" vertical="center" wrapText="1"/>
      <protection locked="0" hidden="1"/>
    </xf>
    <xf numFmtId="179" fontId="6" fillId="0" borderId="5" xfId="51" applyNumberFormat="1" applyFont="1" applyBorder="1" applyAlignment="1" applyProtection="1">
      <alignment horizontal="center" vertical="center" wrapText="1"/>
      <protection locked="0" hidden="1"/>
    </xf>
    <xf numFmtId="177" fontId="6" fillId="0" borderId="5" xfId="51" applyNumberFormat="1" applyFont="1" applyBorder="1" applyAlignment="1" applyProtection="1">
      <alignment horizontal="center" vertical="center" wrapText="1"/>
      <protection locked="0" hidden="1"/>
    </xf>
    <xf numFmtId="176" fontId="7" fillId="4" borderId="5" xfId="51" applyNumberFormat="1" applyFont="1" applyFill="1" applyBorder="1" applyAlignment="1" applyProtection="1">
      <alignment horizontal="center" vertical="center" wrapText="1"/>
      <protection locked="0" hidden="1"/>
    </xf>
    <xf numFmtId="176" fontId="3" fillId="0" borderId="3" xfId="0" applyNumberFormat="1" applyFont="1" applyFill="1" applyBorder="1" applyAlignment="1">
      <alignment horizontal="center" vertical="center" wrapText="1"/>
    </xf>
    <xf numFmtId="180" fontId="3" fillId="0" borderId="5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179" fontId="2" fillId="0" borderId="3" xfId="0" applyNumberFormat="1" applyFont="1" applyFill="1" applyBorder="1" applyAlignment="1">
      <alignment horizontal="center" vertical="center" wrapText="1"/>
    </xf>
    <xf numFmtId="0" fontId="8" fillId="0" borderId="1" xfId="50" applyNumberFormat="1" applyFont="1" applyFill="1" applyBorder="1" applyAlignment="1">
      <alignment horizontal="center" vertical="center"/>
    </xf>
    <xf numFmtId="0" fontId="1" fillId="0" borderId="1" xfId="50" applyNumberFormat="1" applyFont="1" applyFill="1" applyBorder="1" applyAlignment="1">
      <alignment horizontal="center" vertical="center"/>
    </xf>
    <xf numFmtId="0" fontId="1" fillId="0" borderId="1" xfId="50" applyNumberFormat="1" applyFont="1" applyFill="1" applyBorder="1" applyAlignment="1">
      <alignment horizont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9">
    <dxf>
      <font>
        <color rgb="FF800080"/>
      </font>
      <fill>
        <patternFill patternType="solid">
          <bgColor rgb="FFFF99CC"/>
        </patternFill>
      </fill>
    </dxf>
    <dxf>
      <font>
        <color rgb="FF008000"/>
      </font>
      <fill>
        <patternFill patternType="solid">
          <bgColor rgb="FFCCFFCC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2"/>
  <sheetViews>
    <sheetView workbookViewId="0">
      <selection activeCell="F7" sqref="F7"/>
    </sheetView>
  </sheetViews>
  <sheetFormatPr defaultColWidth="9" defaultRowHeight="13.5" outlineLevelRow="1"/>
  <sheetData>
    <row r="1" ht="16.5" spans="1:11">
      <c r="A1" s="97" t="s">
        <v>0</v>
      </c>
      <c r="B1" s="98" t="s">
        <v>1</v>
      </c>
      <c r="C1" s="98" t="s">
        <v>2</v>
      </c>
      <c r="D1" s="98" t="s">
        <v>3</v>
      </c>
      <c r="E1" s="98" t="s">
        <v>4</v>
      </c>
      <c r="F1" s="98" t="s">
        <v>5</v>
      </c>
      <c r="G1" s="98" t="s">
        <v>6</v>
      </c>
      <c r="H1" s="98" t="s">
        <v>7</v>
      </c>
      <c r="I1" s="98" t="s">
        <v>8</v>
      </c>
      <c r="J1" s="98" t="s">
        <v>9</v>
      </c>
      <c r="K1" s="98" t="s">
        <v>10</v>
      </c>
    </row>
    <row r="2" ht="14.25" spans="1:11">
      <c r="A2" s="98" t="s">
        <v>11</v>
      </c>
      <c r="B2" s="98">
        <v>52</v>
      </c>
      <c r="C2" s="98">
        <v>34</v>
      </c>
      <c r="D2" s="98">
        <v>30</v>
      </c>
      <c r="E2" s="98">
        <v>16</v>
      </c>
      <c r="F2" s="98">
        <v>34</v>
      </c>
      <c r="G2" s="98">
        <v>23</v>
      </c>
      <c r="H2" s="98">
        <v>31</v>
      </c>
      <c r="I2" s="98">
        <v>21</v>
      </c>
      <c r="J2" s="98">
        <v>14</v>
      </c>
      <c r="K2" s="99">
        <f>SUM(B2:I2)</f>
        <v>241</v>
      </c>
    </row>
  </sheetData>
  <pageMargins left="0.75" right="0.75" top="1" bottom="1" header="0.5" footer="0.5"/>
  <headerFooter/>
  <ignoredErrors>
    <ignoredError sqref="K2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X16"/>
  <sheetViews>
    <sheetView workbookViewId="0">
      <selection activeCell="A1" sqref="A1:X16"/>
    </sheetView>
  </sheetViews>
  <sheetFormatPr defaultColWidth="9" defaultRowHeight="13.5"/>
  <cols>
    <col min="2" max="2" width="11.5" customWidth="1"/>
  </cols>
  <sheetData>
    <row r="1" ht="14.25" spans="1:24">
      <c r="A1" s="1" t="s">
        <v>12</v>
      </c>
      <c r="B1" s="2" t="s">
        <v>13</v>
      </c>
      <c r="C1" s="2" t="s">
        <v>14</v>
      </c>
      <c r="D1" s="2" t="s">
        <v>0</v>
      </c>
      <c r="E1" s="3" t="s">
        <v>15</v>
      </c>
      <c r="F1" s="4"/>
      <c r="G1" s="4"/>
      <c r="H1" s="4"/>
      <c r="I1" s="4"/>
      <c r="J1" s="20"/>
      <c r="K1" s="3" t="s">
        <v>16</v>
      </c>
      <c r="L1" s="3"/>
      <c r="M1" s="3"/>
      <c r="N1" s="3"/>
      <c r="O1" s="3"/>
      <c r="P1" s="3"/>
      <c r="Q1" s="3" t="s">
        <v>17</v>
      </c>
      <c r="R1" s="4"/>
      <c r="S1" s="4"/>
      <c r="T1" s="4"/>
      <c r="U1" s="4"/>
      <c r="V1" s="20"/>
      <c r="W1" s="34" t="s">
        <v>18</v>
      </c>
      <c r="X1" s="35" t="s">
        <v>19</v>
      </c>
    </row>
    <row r="2" ht="28.5" spans="1:24">
      <c r="A2" s="5"/>
      <c r="B2" s="6"/>
      <c r="C2" s="6"/>
      <c r="D2" s="6"/>
      <c r="E2" s="7" t="s">
        <v>20</v>
      </c>
      <c r="F2" s="8" t="s">
        <v>21</v>
      </c>
      <c r="G2" s="9" t="s">
        <v>22</v>
      </c>
      <c r="H2" s="10" t="s">
        <v>23</v>
      </c>
      <c r="I2" s="21" t="s">
        <v>24</v>
      </c>
      <c r="J2" s="22" t="s">
        <v>25</v>
      </c>
      <c r="K2" s="7" t="s">
        <v>20</v>
      </c>
      <c r="L2" s="23" t="s">
        <v>21</v>
      </c>
      <c r="M2" s="6" t="s">
        <v>22</v>
      </c>
      <c r="N2" s="6" t="s">
        <v>26</v>
      </c>
      <c r="O2" s="21" t="s">
        <v>27</v>
      </c>
      <c r="P2" s="24" t="s">
        <v>28</v>
      </c>
      <c r="Q2" s="7" t="s">
        <v>20</v>
      </c>
      <c r="R2" s="36" t="s">
        <v>21</v>
      </c>
      <c r="S2" s="6" t="s">
        <v>22</v>
      </c>
      <c r="T2" s="6" t="s">
        <v>30</v>
      </c>
      <c r="U2" s="21" t="s">
        <v>31</v>
      </c>
      <c r="V2" s="37" t="s">
        <v>32</v>
      </c>
      <c r="W2" s="38"/>
      <c r="X2" s="39"/>
    </row>
    <row r="3" ht="14.25" spans="1:24">
      <c r="A3" s="5">
        <v>1</v>
      </c>
      <c r="B3" s="11">
        <v>2021210616</v>
      </c>
      <c r="C3" s="11" t="s">
        <v>282</v>
      </c>
      <c r="D3" s="12" t="s">
        <v>9</v>
      </c>
      <c r="E3" s="13">
        <v>97.3625</v>
      </c>
      <c r="F3" s="14">
        <v>48.25</v>
      </c>
      <c r="G3" s="14">
        <v>0</v>
      </c>
      <c r="H3" s="15">
        <f t="shared" ref="H3:H16" si="0">E3+F3</f>
        <v>145.6125</v>
      </c>
      <c r="I3" s="13">
        <f t="shared" ref="I3:I16" si="1">H3/145.6125</f>
        <v>1</v>
      </c>
      <c r="J3" s="14">
        <f t="shared" ref="J3:J16" si="2">I3*100</f>
        <v>100</v>
      </c>
      <c r="K3" s="13">
        <v>90.534</v>
      </c>
      <c r="L3" s="25">
        <v>6.25122077045177</v>
      </c>
      <c r="M3" s="14">
        <v>0</v>
      </c>
      <c r="N3" s="26">
        <f t="shared" ref="N3:N16" si="3">K3+L3</f>
        <v>96.7852207704518</v>
      </c>
      <c r="O3" s="27">
        <f t="shared" ref="O3:O16" si="4">N3/97.5064</f>
        <v>0.992603775449117</v>
      </c>
      <c r="P3" s="28">
        <f t="shared" ref="P3:P16" si="5">O3*100</f>
        <v>99.2603775449117</v>
      </c>
      <c r="Q3" s="13">
        <v>100</v>
      </c>
      <c r="R3" s="14">
        <v>0</v>
      </c>
      <c r="S3" s="14">
        <v>0</v>
      </c>
      <c r="T3" s="14">
        <v>100</v>
      </c>
      <c r="U3" s="13">
        <f t="shared" ref="U3:U16" si="6">T3/100</f>
        <v>1</v>
      </c>
      <c r="V3" s="14">
        <v>100</v>
      </c>
      <c r="W3" s="40">
        <f t="shared" ref="W3:W16" si="7">J3*0.2+P3*0.7+V3*0.1</f>
        <v>99.4822642814382</v>
      </c>
      <c r="X3" s="5">
        <v>1</v>
      </c>
    </row>
    <row r="4" ht="14.25" spans="1:24">
      <c r="A4" s="5">
        <v>2</v>
      </c>
      <c r="B4" s="16">
        <v>2021210622</v>
      </c>
      <c r="C4" s="16" t="s">
        <v>283</v>
      </c>
      <c r="D4" s="17" t="s">
        <v>9</v>
      </c>
      <c r="E4" s="18">
        <v>97.7125</v>
      </c>
      <c r="F4" s="18">
        <v>12.7</v>
      </c>
      <c r="G4" s="18">
        <v>0</v>
      </c>
      <c r="H4" s="18">
        <f t="shared" si="0"/>
        <v>110.4125</v>
      </c>
      <c r="I4" s="13">
        <f t="shared" si="1"/>
        <v>0.758262511803588</v>
      </c>
      <c r="J4" s="18">
        <f t="shared" si="2"/>
        <v>75.8262511803588</v>
      </c>
      <c r="K4" s="18">
        <v>89.9733333333333</v>
      </c>
      <c r="L4" s="29">
        <v>7.53307142857143</v>
      </c>
      <c r="M4" s="18">
        <v>0</v>
      </c>
      <c r="N4" s="30">
        <f t="shared" si="3"/>
        <v>97.5064047619047</v>
      </c>
      <c r="O4" s="27">
        <f t="shared" si="4"/>
        <v>1.00000004883684</v>
      </c>
      <c r="P4" s="31">
        <f t="shared" si="5"/>
        <v>100.000004883684</v>
      </c>
      <c r="Q4" s="18">
        <v>100</v>
      </c>
      <c r="R4" s="18">
        <v>0</v>
      </c>
      <c r="S4" s="18">
        <v>0</v>
      </c>
      <c r="T4" s="18">
        <v>100</v>
      </c>
      <c r="U4" s="18">
        <f t="shared" si="6"/>
        <v>1</v>
      </c>
      <c r="V4" s="18">
        <v>100</v>
      </c>
      <c r="W4" s="41">
        <f t="shared" si="7"/>
        <v>95.1652536546508</v>
      </c>
      <c r="X4" s="5">
        <v>2</v>
      </c>
    </row>
    <row r="5" ht="14.25" spans="1:24">
      <c r="A5" s="5">
        <v>3</v>
      </c>
      <c r="B5" s="16">
        <v>2021210649</v>
      </c>
      <c r="C5" s="16" t="s">
        <v>284</v>
      </c>
      <c r="D5" s="17" t="s">
        <v>9</v>
      </c>
      <c r="E5" s="18">
        <v>97.14375</v>
      </c>
      <c r="F5" s="18">
        <v>13</v>
      </c>
      <c r="G5" s="18">
        <v>0</v>
      </c>
      <c r="H5" s="18">
        <f t="shared" si="0"/>
        <v>110.14375</v>
      </c>
      <c r="I5" s="13">
        <f t="shared" si="1"/>
        <v>0.756416859816293</v>
      </c>
      <c r="J5" s="18">
        <f t="shared" si="2"/>
        <v>75.6416859816293</v>
      </c>
      <c r="K5" s="18">
        <v>89.015</v>
      </c>
      <c r="L5" s="29">
        <v>6.53125</v>
      </c>
      <c r="M5" s="18">
        <v>0</v>
      </c>
      <c r="N5" s="32">
        <f t="shared" si="3"/>
        <v>95.54625</v>
      </c>
      <c r="O5" s="27">
        <f t="shared" si="4"/>
        <v>0.979897217003192</v>
      </c>
      <c r="P5" s="31">
        <f t="shared" si="5"/>
        <v>97.9897217003192</v>
      </c>
      <c r="Q5" s="18">
        <v>100</v>
      </c>
      <c r="R5" s="18">
        <v>0</v>
      </c>
      <c r="S5" s="18">
        <v>0</v>
      </c>
      <c r="T5" s="18">
        <v>100</v>
      </c>
      <c r="U5" s="18">
        <f t="shared" si="6"/>
        <v>1</v>
      </c>
      <c r="V5" s="18">
        <v>100</v>
      </c>
      <c r="W5" s="41">
        <f t="shared" si="7"/>
        <v>93.7211423865493</v>
      </c>
      <c r="X5" s="5">
        <v>3</v>
      </c>
    </row>
    <row r="6" ht="14.25" spans="1:24">
      <c r="A6" s="5">
        <v>4</v>
      </c>
      <c r="B6" s="19">
        <v>2021210644</v>
      </c>
      <c r="C6" s="16" t="s">
        <v>285</v>
      </c>
      <c r="D6" s="17" t="s">
        <v>9</v>
      </c>
      <c r="E6" s="18">
        <v>97.84375</v>
      </c>
      <c r="F6" s="18">
        <v>14.3</v>
      </c>
      <c r="G6" s="18">
        <v>0</v>
      </c>
      <c r="H6" s="18">
        <f t="shared" si="0"/>
        <v>112.14375</v>
      </c>
      <c r="I6" s="13">
        <f t="shared" si="1"/>
        <v>0.770151944372907</v>
      </c>
      <c r="J6" s="18">
        <f t="shared" si="2"/>
        <v>77.0151944372907</v>
      </c>
      <c r="K6" s="18">
        <v>90.1154</v>
      </c>
      <c r="L6" s="29">
        <v>0</v>
      </c>
      <c r="M6" s="18">
        <v>0</v>
      </c>
      <c r="N6" s="32">
        <f t="shared" si="3"/>
        <v>90.1154</v>
      </c>
      <c r="O6" s="27">
        <f t="shared" si="4"/>
        <v>0.924199847394632</v>
      </c>
      <c r="P6" s="31">
        <f t="shared" si="5"/>
        <v>92.4199847394632</v>
      </c>
      <c r="Q6" s="18">
        <v>100</v>
      </c>
      <c r="R6" s="18">
        <v>0</v>
      </c>
      <c r="S6" s="18">
        <v>0</v>
      </c>
      <c r="T6" s="18">
        <v>100</v>
      </c>
      <c r="U6" s="18">
        <f t="shared" si="6"/>
        <v>1</v>
      </c>
      <c r="V6" s="18">
        <v>100</v>
      </c>
      <c r="W6" s="41">
        <f t="shared" si="7"/>
        <v>90.0970282050824</v>
      </c>
      <c r="X6" s="5">
        <v>4</v>
      </c>
    </row>
    <row r="7" ht="14.25" spans="1:24">
      <c r="A7" s="5">
        <v>5</v>
      </c>
      <c r="B7" s="16">
        <v>2021210675</v>
      </c>
      <c r="C7" s="16" t="s">
        <v>286</v>
      </c>
      <c r="D7" s="17" t="s">
        <v>9</v>
      </c>
      <c r="E7" s="18">
        <v>94.275</v>
      </c>
      <c r="F7" s="18">
        <v>1.5</v>
      </c>
      <c r="G7" s="18">
        <v>0</v>
      </c>
      <c r="H7" s="18">
        <f t="shared" si="0"/>
        <v>95.775</v>
      </c>
      <c r="I7" s="13">
        <f t="shared" si="1"/>
        <v>0.657738861704867</v>
      </c>
      <c r="J7" s="18">
        <f t="shared" si="2"/>
        <v>65.7738861704867</v>
      </c>
      <c r="K7" s="18">
        <v>89.4005555555556</v>
      </c>
      <c r="L7" s="29">
        <v>3.125</v>
      </c>
      <c r="M7" s="18">
        <v>0</v>
      </c>
      <c r="N7" s="32">
        <f t="shared" si="3"/>
        <v>92.5255555555556</v>
      </c>
      <c r="O7" s="27">
        <f t="shared" si="4"/>
        <v>0.948917769044448</v>
      </c>
      <c r="P7" s="31">
        <f t="shared" si="5"/>
        <v>94.8917769044448</v>
      </c>
      <c r="Q7" s="18">
        <v>100</v>
      </c>
      <c r="R7" s="18">
        <v>0</v>
      </c>
      <c r="S7" s="18">
        <v>0</v>
      </c>
      <c r="T7" s="18">
        <v>100</v>
      </c>
      <c r="U7" s="18">
        <f t="shared" si="6"/>
        <v>1</v>
      </c>
      <c r="V7" s="18">
        <v>100</v>
      </c>
      <c r="W7" s="41">
        <f t="shared" si="7"/>
        <v>89.5790210672087</v>
      </c>
      <c r="X7" s="5">
        <v>5</v>
      </c>
    </row>
    <row r="8" ht="14.25" spans="1:24">
      <c r="A8" s="5">
        <v>6</v>
      </c>
      <c r="B8" s="16">
        <v>2021210647</v>
      </c>
      <c r="C8" s="16" t="s">
        <v>287</v>
      </c>
      <c r="D8" s="17" t="s">
        <v>9</v>
      </c>
      <c r="E8" s="18">
        <v>93.96875</v>
      </c>
      <c r="F8" s="18">
        <v>14</v>
      </c>
      <c r="G8" s="18">
        <v>0</v>
      </c>
      <c r="H8" s="18">
        <f t="shared" si="0"/>
        <v>107.96875</v>
      </c>
      <c r="I8" s="13">
        <f t="shared" si="1"/>
        <v>0.741479955360975</v>
      </c>
      <c r="J8" s="18">
        <f t="shared" si="2"/>
        <v>74.1479955360975</v>
      </c>
      <c r="K8" s="18">
        <v>89.3605555555555</v>
      </c>
      <c r="L8" s="29">
        <v>0</v>
      </c>
      <c r="M8" s="18">
        <v>0</v>
      </c>
      <c r="N8" s="32">
        <f t="shared" si="3"/>
        <v>89.3605555555555</v>
      </c>
      <c r="O8" s="27">
        <f t="shared" si="4"/>
        <v>0.916458361251728</v>
      </c>
      <c r="P8" s="31">
        <f t="shared" si="5"/>
        <v>91.6458361251728</v>
      </c>
      <c r="Q8" s="18">
        <v>100</v>
      </c>
      <c r="R8" s="18">
        <v>0</v>
      </c>
      <c r="S8" s="18">
        <v>0</v>
      </c>
      <c r="T8" s="18">
        <v>100</v>
      </c>
      <c r="U8" s="18">
        <f t="shared" si="6"/>
        <v>1</v>
      </c>
      <c r="V8" s="18">
        <v>100</v>
      </c>
      <c r="W8" s="41">
        <f t="shared" si="7"/>
        <v>88.9816843948405</v>
      </c>
      <c r="X8" s="5">
        <v>6</v>
      </c>
    </row>
    <row r="9" ht="14.25" spans="1:24">
      <c r="A9" s="5">
        <v>7</v>
      </c>
      <c r="B9" s="16">
        <v>2021215358</v>
      </c>
      <c r="C9" s="16" t="s">
        <v>288</v>
      </c>
      <c r="D9" s="17" t="s">
        <v>9</v>
      </c>
      <c r="E9" s="18">
        <v>97.58125</v>
      </c>
      <c r="F9" s="18">
        <v>2</v>
      </c>
      <c r="G9" s="18">
        <v>0</v>
      </c>
      <c r="H9" s="18">
        <f t="shared" si="0"/>
        <v>99.58125</v>
      </c>
      <c r="I9" s="13">
        <f t="shared" si="1"/>
        <v>0.683878444501674</v>
      </c>
      <c r="J9" s="18">
        <f t="shared" si="2"/>
        <v>68.3878444501674</v>
      </c>
      <c r="K9" s="18">
        <v>90.3733333333333</v>
      </c>
      <c r="L9" s="29">
        <v>0</v>
      </c>
      <c r="M9" s="18">
        <v>0</v>
      </c>
      <c r="N9" s="32">
        <f t="shared" si="3"/>
        <v>90.3733333333333</v>
      </c>
      <c r="O9" s="27">
        <f t="shared" si="4"/>
        <v>0.926845143840131</v>
      </c>
      <c r="P9" s="31">
        <f t="shared" si="5"/>
        <v>92.6845143840131</v>
      </c>
      <c r="Q9" s="18">
        <v>100</v>
      </c>
      <c r="R9" s="18">
        <v>0</v>
      </c>
      <c r="S9" s="18">
        <v>0</v>
      </c>
      <c r="T9" s="18">
        <v>100</v>
      </c>
      <c r="U9" s="18">
        <f t="shared" si="6"/>
        <v>1</v>
      </c>
      <c r="V9" s="18">
        <v>100</v>
      </c>
      <c r="W9" s="41">
        <f t="shared" si="7"/>
        <v>88.5567289588426</v>
      </c>
      <c r="X9" s="5">
        <v>7</v>
      </c>
    </row>
    <row r="10" ht="14.25" spans="1:24">
      <c r="A10" s="5">
        <v>8</v>
      </c>
      <c r="B10" s="16">
        <v>2021210621</v>
      </c>
      <c r="C10" s="16" t="s">
        <v>289</v>
      </c>
      <c r="D10" s="17" t="s">
        <v>9</v>
      </c>
      <c r="E10" s="18">
        <v>97.5375</v>
      </c>
      <c r="F10" s="18">
        <v>5.5</v>
      </c>
      <c r="G10" s="18">
        <v>0</v>
      </c>
      <c r="H10" s="18">
        <f t="shared" si="0"/>
        <v>103.0375</v>
      </c>
      <c r="I10" s="13">
        <f t="shared" si="1"/>
        <v>0.707614387501073</v>
      </c>
      <c r="J10" s="18">
        <f t="shared" si="2"/>
        <v>70.7614387501073</v>
      </c>
      <c r="K10" s="18">
        <v>89.2314285714286</v>
      </c>
      <c r="L10" s="29">
        <v>0.1875</v>
      </c>
      <c r="M10" s="18">
        <v>0</v>
      </c>
      <c r="N10" s="32">
        <f t="shared" si="3"/>
        <v>89.4189285714286</v>
      </c>
      <c r="O10" s="27">
        <f t="shared" si="4"/>
        <v>0.917057019553882</v>
      </c>
      <c r="P10" s="31">
        <f t="shared" si="5"/>
        <v>91.7057019553882</v>
      </c>
      <c r="Q10" s="18">
        <v>100</v>
      </c>
      <c r="R10" s="18">
        <v>0</v>
      </c>
      <c r="S10" s="18">
        <v>0</v>
      </c>
      <c r="T10" s="18">
        <v>100</v>
      </c>
      <c r="U10" s="18">
        <f t="shared" si="6"/>
        <v>1</v>
      </c>
      <c r="V10" s="18">
        <v>100</v>
      </c>
      <c r="W10" s="41">
        <f t="shared" si="7"/>
        <v>88.3462791187932</v>
      </c>
      <c r="X10" s="5">
        <v>8</v>
      </c>
    </row>
    <row r="11" ht="14.25" spans="1:24">
      <c r="A11" s="5">
        <v>9</v>
      </c>
      <c r="B11" s="16">
        <v>2021210593</v>
      </c>
      <c r="C11" s="16" t="s">
        <v>290</v>
      </c>
      <c r="D11" s="17" t="s">
        <v>9</v>
      </c>
      <c r="E11" s="18">
        <v>97.14375</v>
      </c>
      <c r="F11" s="18">
        <v>9.2</v>
      </c>
      <c r="G11" s="18">
        <v>0</v>
      </c>
      <c r="H11" s="18">
        <f t="shared" si="0"/>
        <v>106.34375</v>
      </c>
      <c r="I11" s="13">
        <f t="shared" si="1"/>
        <v>0.730320199158726</v>
      </c>
      <c r="J11" s="18">
        <f t="shared" si="2"/>
        <v>73.0320199158726</v>
      </c>
      <c r="K11" s="18">
        <v>83.65</v>
      </c>
      <c r="L11" s="29">
        <v>1.875</v>
      </c>
      <c r="M11" s="18">
        <v>0</v>
      </c>
      <c r="N11" s="32">
        <f t="shared" si="3"/>
        <v>85.525</v>
      </c>
      <c r="O11" s="27">
        <f t="shared" si="4"/>
        <v>0.877121911997572</v>
      </c>
      <c r="P11" s="31">
        <f t="shared" si="5"/>
        <v>87.7121911997571</v>
      </c>
      <c r="Q11" s="18">
        <v>100</v>
      </c>
      <c r="R11" s="18">
        <v>0</v>
      </c>
      <c r="S11" s="18">
        <v>0</v>
      </c>
      <c r="T11" s="18">
        <v>100</v>
      </c>
      <c r="U11" s="18">
        <f t="shared" si="6"/>
        <v>1</v>
      </c>
      <c r="V11" s="18">
        <v>100</v>
      </c>
      <c r="W11" s="41">
        <f t="shared" si="7"/>
        <v>86.0049378230045</v>
      </c>
      <c r="X11" s="5">
        <v>9</v>
      </c>
    </row>
    <row r="12" ht="14.25" spans="1:24">
      <c r="A12" s="5">
        <v>10</v>
      </c>
      <c r="B12" s="16">
        <v>2021210667</v>
      </c>
      <c r="C12" s="16" t="s">
        <v>291</v>
      </c>
      <c r="D12" s="17" t="s">
        <v>9</v>
      </c>
      <c r="E12" s="18">
        <v>94.3625</v>
      </c>
      <c r="F12" s="18">
        <v>3</v>
      </c>
      <c r="G12" s="18">
        <v>0</v>
      </c>
      <c r="H12" s="18">
        <f t="shared" si="0"/>
        <v>97.3625</v>
      </c>
      <c r="I12" s="13">
        <f t="shared" si="1"/>
        <v>0.66864108507168</v>
      </c>
      <c r="J12" s="18">
        <f t="shared" si="2"/>
        <v>66.864108507168</v>
      </c>
      <c r="K12" s="18">
        <v>87.2377777777778</v>
      </c>
      <c r="L12" s="29">
        <v>0</v>
      </c>
      <c r="M12" s="18">
        <v>0</v>
      </c>
      <c r="N12" s="32">
        <f t="shared" si="3"/>
        <v>87.2377777777778</v>
      </c>
      <c r="O12" s="27">
        <f t="shared" si="4"/>
        <v>0.894687710527492</v>
      </c>
      <c r="P12" s="31">
        <f t="shared" si="5"/>
        <v>89.4687710527491</v>
      </c>
      <c r="Q12" s="18">
        <v>100</v>
      </c>
      <c r="R12" s="18">
        <v>0</v>
      </c>
      <c r="S12" s="18">
        <v>0</v>
      </c>
      <c r="T12" s="18">
        <v>100</v>
      </c>
      <c r="U12" s="18">
        <f t="shared" si="6"/>
        <v>1</v>
      </c>
      <c r="V12" s="18">
        <v>100</v>
      </c>
      <c r="W12" s="41">
        <f t="shared" si="7"/>
        <v>86.000961438358</v>
      </c>
      <c r="X12" s="5">
        <v>10</v>
      </c>
    </row>
    <row r="13" ht="14.25" spans="1:24">
      <c r="A13" s="5">
        <v>11</v>
      </c>
      <c r="B13" s="16">
        <v>2021210627</v>
      </c>
      <c r="C13" s="16" t="s">
        <v>292</v>
      </c>
      <c r="D13" s="17" t="s">
        <v>9</v>
      </c>
      <c r="E13" s="18">
        <v>97.625</v>
      </c>
      <c r="F13" s="18">
        <v>5.1</v>
      </c>
      <c r="G13" s="18">
        <v>0</v>
      </c>
      <c r="H13" s="18">
        <f t="shared" si="0"/>
        <v>102.725</v>
      </c>
      <c r="I13" s="13">
        <f t="shared" si="1"/>
        <v>0.705468280539102</v>
      </c>
      <c r="J13" s="18">
        <f t="shared" si="2"/>
        <v>70.5468280539102</v>
      </c>
      <c r="K13" s="18">
        <v>85.3513333333333</v>
      </c>
      <c r="L13" s="29">
        <v>0</v>
      </c>
      <c r="M13" s="18">
        <v>0</v>
      </c>
      <c r="N13" s="32">
        <f t="shared" si="3"/>
        <v>85.3513333333333</v>
      </c>
      <c r="O13" s="27">
        <f t="shared" si="4"/>
        <v>0.875340832328271</v>
      </c>
      <c r="P13" s="31">
        <f t="shared" si="5"/>
        <v>87.5340832328271</v>
      </c>
      <c r="Q13" s="18">
        <v>100</v>
      </c>
      <c r="R13" s="18">
        <v>0</v>
      </c>
      <c r="S13" s="18">
        <v>0</v>
      </c>
      <c r="T13" s="18">
        <v>100</v>
      </c>
      <c r="U13" s="18">
        <f t="shared" si="6"/>
        <v>1</v>
      </c>
      <c r="V13" s="18">
        <v>100</v>
      </c>
      <c r="W13" s="41">
        <f t="shared" si="7"/>
        <v>85.383223873761</v>
      </c>
      <c r="X13" s="5">
        <v>11</v>
      </c>
    </row>
    <row r="14" ht="14.25" spans="1:24">
      <c r="A14" s="5">
        <v>12</v>
      </c>
      <c r="B14" s="16">
        <v>2021210651</v>
      </c>
      <c r="C14" s="16" t="s">
        <v>293</v>
      </c>
      <c r="D14" s="17" t="s">
        <v>9</v>
      </c>
      <c r="E14" s="18">
        <v>97.0125</v>
      </c>
      <c r="F14" s="18">
        <v>14</v>
      </c>
      <c r="G14" s="18">
        <v>0</v>
      </c>
      <c r="H14" s="18">
        <f t="shared" si="0"/>
        <v>111.0125</v>
      </c>
      <c r="I14" s="13">
        <f t="shared" si="1"/>
        <v>0.762383037170573</v>
      </c>
      <c r="J14" s="18">
        <f t="shared" si="2"/>
        <v>76.2383037170572</v>
      </c>
      <c r="K14" s="18">
        <v>80.2933333333333</v>
      </c>
      <c r="L14" s="33">
        <v>3.45625</v>
      </c>
      <c r="M14" s="18">
        <v>0</v>
      </c>
      <c r="N14" s="32">
        <f t="shared" si="3"/>
        <v>83.7495833333333</v>
      </c>
      <c r="O14" s="27">
        <f t="shared" si="4"/>
        <v>0.858913705493519</v>
      </c>
      <c r="P14" s="31">
        <f t="shared" si="5"/>
        <v>85.8913705493519</v>
      </c>
      <c r="Q14" s="18">
        <v>100</v>
      </c>
      <c r="R14" s="18">
        <v>0</v>
      </c>
      <c r="S14" s="18">
        <v>0</v>
      </c>
      <c r="T14" s="18">
        <v>100</v>
      </c>
      <c r="U14" s="18">
        <f t="shared" si="6"/>
        <v>1</v>
      </c>
      <c r="V14" s="18">
        <v>100</v>
      </c>
      <c r="W14" s="41">
        <f t="shared" si="7"/>
        <v>85.3716201279578</v>
      </c>
      <c r="X14" s="5">
        <v>12</v>
      </c>
    </row>
    <row r="15" ht="14.25" spans="1:24">
      <c r="A15" s="5">
        <v>13</v>
      </c>
      <c r="B15" s="16">
        <v>2021215329</v>
      </c>
      <c r="C15" s="16" t="s">
        <v>294</v>
      </c>
      <c r="D15" s="17" t="s">
        <v>9</v>
      </c>
      <c r="E15" s="18">
        <v>97.5375</v>
      </c>
      <c r="F15" s="18">
        <v>0</v>
      </c>
      <c r="G15" s="18">
        <v>0</v>
      </c>
      <c r="H15" s="18">
        <f t="shared" si="0"/>
        <v>97.5375</v>
      </c>
      <c r="I15" s="13">
        <f t="shared" si="1"/>
        <v>0.669842904970384</v>
      </c>
      <c r="J15" s="18">
        <f t="shared" si="2"/>
        <v>66.9842904970384</v>
      </c>
      <c r="K15" s="18">
        <v>82.2358823529412</v>
      </c>
      <c r="L15" s="29">
        <v>3</v>
      </c>
      <c r="M15" s="18">
        <v>0</v>
      </c>
      <c r="N15" s="32">
        <f t="shared" si="3"/>
        <v>85.2358823529412</v>
      </c>
      <c r="O15" s="27">
        <f t="shared" si="4"/>
        <v>0.87415679743013</v>
      </c>
      <c r="P15" s="31">
        <f t="shared" si="5"/>
        <v>87.415679743013</v>
      </c>
      <c r="Q15" s="18">
        <v>100</v>
      </c>
      <c r="R15" s="18">
        <v>0</v>
      </c>
      <c r="S15" s="18">
        <v>0</v>
      </c>
      <c r="T15" s="18">
        <v>100</v>
      </c>
      <c r="U15" s="18">
        <f t="shared" si="6"/>
        <v>1</v>
      </c>
      <c r="V15" s="18">
        <v>100</v>
      </c>
      <c r="W15" s="41">
        <f t="shared" si="7"/>
        <v>84.5878339195168</v>
      </c>
      <c r="X15" s="5">
        <v>13</v>
      </c>
    </row>
    <row r="16" ht="14.25" spans="1:24">
      <c r="A16" s="5">
        <v>14</v>
      </c>
      <c r="B16" s="16">
        <v>2021215373</v>
      </c>
      <c r="C16" s="16" t="s">
        <v>295</v>
      </c>
      <c r="D16" s="17" t="s">
        <v>9</v>
      </c>
      <c r="E16" s="18">
        <v>97.05625</v>
      </c>
      <c r="F16" s="18">
        <v>0</v>
      </c>
      <c r="G16" s="18">
        <v>0</v>
      </c>
      <c r="H16" s="18">
        <f t="shared" si="0"/>
        <v>97.05625</v>
      </c>
      <c r="I16" s="13">
        <f t="shared" si="1"/>
        <v>0.666537900248948</v>
      </c>
      <c r="J16" s="18">
        <f t="shared" si="2"/>
        <v>66.6537900248948</v>
      </c>
      <c r="K16" s="18">
        <v>83.025</v>
      </c>
      <c r="L16" s="29">
        <v>0</v>
      </c>
      <c r="M16" s="18">
        <v>0</v>
      </c>
      <c r="N16" s="32">
        <f t="shared" si="3"/>
        <v>83.025</v>
      </c>
      <c r="O16" s="27">
        <f t="shared" si="4"/>
        <v>0.851482569349294</v>
      </c>
      <c r="P16" s="31">
        <f t="shared" si="5"/>
        <v>85.1482569349294</v>
      </c>
      <c r="Q16" s="18">
        <v>100</v>
      </c>
      <c r="R16" s="18">
        <v>0</v>
      </c>
      <c r="S16" s="18">
        <v>0</v>
      </c>
      <c r="T16" s="18">
        <v>100</v>
      </c>
      <c r="U16" s="18">
        <f t="shared" si="6"/>
        <v>1</v>
      </c>
      <c r="V16" s="18">
        <v>100</v>
      </c>
      <c r="W16" s="41">
        <f t="shared" si="7"/>
        <v>82.9345378594296</v>
      </c>
      <c r="X16" s="5">
        <v>14</v>
      </c>
    </row>
  </sheetData>
  <mergeCells count="9">
    <mergeCell ref="E1:J1"/>
    <mergeCell ref="K1:P1"/>
    <mergeCell ref="Q1:V1"/>
    <mergeCell ref="A1:A2"/>
    <mergeCell ref="B1:B2"/>
    <mergeCell ref="C1:C2"/>
    <mergeCell ref="D1:D2"/>
    <mergeCell ref="W1:W2"/>
    <mergeCell ref="X1:X2"/>
  </mergeCells>
  <conditionalFormatting sqref="C4:C16">
    <cfRule type="cellIs" dxfId="0" priority="2" stopIfTrue="1" operator="between">
      <formula>60</formula>
      <formula>79</formula>
    </cfRule>
    <cfRule type="cellIs" dxfId="1" priority="1" stopIfTrue="1" operator="lessThan">
      <formula>60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X32"/>
  <sheetViews>
    <sheetView workbookViewId="0">
      <selection activeCell="B3" sqref="B3:B38"/>
    </sheetView>
  </sheetViews>
  <sheetFormatPr defaultColWidth="9" defaultRowHeight="13.5"/>
  <cols>
    <col min="2" max="2" width="11.125" customWidth="1"/>
    <col min="5" max="5" width="12.625"/>
    <col min="8" max="12" width="12.625"/>
    <col min="14" max="18" width="12.625"/>
    <col min="20" max="23" width="12.625"/>
  </cols>
  <sheetData>
    <row r="1" ht="14.25" spans="1:24">
      <c r="A1" s="1" t="s">
        <v>12</v>
      </c>
      <c r="B1" s="2" t="s">
        <v>13</v>
      </c>
      <c r="C1" s="2" t="s">
        <v>14</v>
      </c>
      <c r="D1" s="2" t="s">
        <v>0</v>
      </c>
      <c r="E1" s="3" t="s">
        <v>15</v>
      </c>
      <c r="F1" s="3"/>
      <c r="G1" s="3"/>
      <c r="H1" s="3"/>
      <c r="I1" s="3"/>
      <c r="J1" s="3"/>
      <c r="K1" s="3" t="s">
        <v>16</v>
      </c>
      <c r="L1" s="3"/>
      <c r="M1" s="3"/>
      <c r="N1" s="3"/>
      <c r="O1" s="3"/>
      <c r="P1" s="3"/>
      <c r="Q1" s="3" t="s">
        <v>17</v>
      </c>
      <c r="R1" s="3"/>
      <c r="S1" s="3"/>
      <c r="T1" s="3"/>
      <c r="U1" s="3"/>
      <c r="V1" s="3"/>
      <c r="W1" s="34" t="s">
        <v>18</v>
      </c>
      <c r="X1" s="35" t="s">
        <v>19</v>
      </c>
    </row>
    <row r="2" ht="28.5" spans="1:24">
      <c r="A2" s="5"/>
      <c r="B2" s="6"/>
      <c r="C2" s="6"/>
      <c r="D2" s="6"/>
      <c r="E2" s="93" t="s">
        <v>20</v>
      </c>
      <c r="F2" s="8" t="s">
        <v>21</v>
      </c>
      <c r="G2" s="9" t="s">
        <v>22</v>
      </c>
      <c r="H2" s="10" t="s">
        <v>23</v>
      </c>
      <c r="I2" s="36" t="s">
        <v>24</v>
      </c>
      <c r="J2" s="22" t="s">
        <v>25</v>
      </c>
      <c r="K2" s="93" t="s">
        <v>20</v>
      </c>
      <c r="L2" s="23" t="s">
        <v>21</v>
      </c>
      <c r="M2" s="6" t="s">
        <v>22</v>
      </c>
      <c r="N2" s="6" t="s">
        <v>26</v>
      </c>
      <c r="O2" s="36" t="s">
        <v>27</v>
      </c>
      <c r="P2" s="24" t="s">
        <v>28</v>
      </c>
      <c r="Q2" s="95" t="s">
        <v>29</v>
      </c>
      <c r="R2" s="36" t="s">
        <v>21</v>
      </c>
      <c r="S2" s="6" t="s">
        <v>22</v>
      </c>
      <c r="T2" s="6" t="s">
        <v>30</v>
      </c>
      <c r="U2" s="36" t="s">
        <v>31</v>
      </c>
      <c r="V2" s="37" t="s">
        <v>32</v>
      </c>
      <c r="W2" s="96"/>
      <c r="X2" s="39"/>
    </row>
    <row r="3" ht="14.25" spans="1:24">
      <c r="A3" s="44">
        <v>1</v>
      </c>
      <c r="B3" s="94">
        <v>2021210514</v>
      </c>
      <c r="C3" s="16" t="s">
        <v>33</v>
      </c>
      <c r="D3" s="44" t="s">
        <v>3</v>
      </c>
      <c r="E3" s="44">
        <v>101.903225806452</v>
      </c>
      <c r="F3" s="44">
        <v>11</v>
      </c>
      <c r="G3" s="44">
        <v>0</v>
      </c>
      <c r="H3" s="44">
        <v>112.903225806452</v>
      </c>
      <c r="I3" s="44">
        <f>H3/$H$5</f>
        <v>0.961749835128601</v>
      </c>
      <c r="J3" s="44">
        <f t="shared" ref="J3:J32" si="0">I3*100</f>
        <v>96.1749835128601</v>
      </c>
      <c r="K3" s="44">
        <v>82.5188888888889</v>
      </c>
      <c r="L3" s="44">
        <v>8.70833333333333</v>
      </c>
      <c r="M3" s="44">
        <v>0</v>
      </c>
      <c r="N3" s="44">
        <v>91.2272222222222</v>
      </c>
      <c r="O3" s="44">
        <f>N3/$N$4</f>
        <v>0.9800187398915</v>
      </c>
      <c r="P3" s="44">
        <f t="shared" ref="P3:P32" si="1">O3*100</f>
        <v>98.00187398915</v>
      </c>
      <c r="Q3" s="44">
        <v>100</v>
      </c>
      <c r="R3" s="44">
        <v>0</v>
      </c>
      <c r="S3" s="44">
        <v>0</v>
      </c>
      <c r="T3" s="44">
        <v>100</v>
      </c>
      <c r="U3" s="44">
        <f>T3/$T$5</f>
        <v>0.934579439252336</v>
      </c>
      <c r="V3" s="44">
        <f t="shared" ref="V3:V32" si="2">U3*100</f>
        <v>93.4579439252336</v>
      </c>
      <c r="W3" s="44">
        <v>97.1821028875004</v>
      </c>
      <c r="X3" s="44">
        <v>1</v>
      </c>
    </row>
    <row r="4" ht="14.25" spans="1:24">
      <c r="A4" s="44">
        <v>2</v>
      </c>
      <c r="B4" s="94">
        <v>2021210513</v>
      </c>
      <c r="C4" s="16" t="s">
        <v>34</v>
      </c>
      <c r="D4" s="44" t="s">
        <v>3</v>
      </c>
      <c r="E4" s="44">
        <v>95.7451612903226</v>
      </c>
      <c r="F4" s="44">
        <v>7</v>
      </c>
      <c r="G4" s="44">
        <v>0</v>
      </c>
      <c r="H4" s="44">
        <v>102.745161290323</v>
      </c>
      <c r="I4" s="44">
        <f>H4/$H$5</f>
        <v>0.875219828533746</v>
      </c>
      <c r="J4" s="44">
        <f t="shared" si="0"/>
        <v>87.5219828533746</v>
      </c>
      <c r="K4" s="44">
        <v>84.3788888888889</v>
      </c>
      <c r="L4" s="44">
        <v>8.70833333333333</v>
      </c>
      <c r="M4" s="44">
        <v>0</v>
      </c>
      <c r="N4" s="58">
        <v>93.0872222222222</v>
      </c>
      <c r="O4" s="44">
        <f>N4/$N$4</f>
        <v>1</v>
      </c>
      <c r="P4" s="44">
        <f t="shared" si="1"/>
        <v>100</v>
      </c>
      <c r="Q4" s="44">
        <v>100</v>
      </c>
      <c r="R4" s="44">
        <v>0</v>
      </c>
      <c r="S4" s="44">
        <v>0</v>
      </c>
      <c r="T4" s="44">
        <v>100</v>
      </c>
      <c r="U4" s="44">
        <f>T4/$T$5</f>
        <v>0.934579439252336</v>
      </c>
      <c r="V4" s="44">
        <f t="shared" si="2"/>
        <v>93.4579439252336</v>
      </c>
      <c r="W4" s="44">
        <v>96.8501909631982</v>
      </c>
      <c r="X4" s="44">
        <v>2</v>
      </c>
    </row>
    <row r="5" ht="14.25" spans="1:24">
      <c r="A5" s="44">
        <v>3</v>
      </c>
      <c r="B5" s="94">
        <v>2021210503</v>
      </c>
      <c r="C5" s="16" t="s">
        <v>35</v>
      </c>
      <c r="D5" s="44" t="s">
        <v>3</v>
      </c>
      <c r="E5" s="44">
        <v>103.593548387097</v>
      </c>
      <c r="F5" s="44">
        <v>13.8</v>
      </c>
      <c r="G5" s="44">
        <v>0</v>
      </c>
      <c r="H5" s="58">
        <v>117.393548387097</v>
      </c>
      <c r="I5" s="44">
        <f>H5/$H$5</f>
        <v>1</v>
      </c>
      <c r="J5" s="44">
        <f t="shared" si="0"/>
        <v>100</v>
      </c>
      <c r="K5" s="44">
        <v>85.53</v>
      </c>
      <c r="L5" s="44">
        <v>0</v>
      </c>
      <c r="M5" s="44">
        <v>0</v>
      </c>
      <c r="N5" s="44">
        <v>85.53</v>
      </c>
      <c r="O5" s="44">
        <f>N5/$N$4</f>
        <v>0.918815686602171</v>
      </c>
      <c r="P5" s="44">
        <f t="shared" si="1"/>
        <v>91.8815686602172</v>
      </c>
      <c r="Q5" s="44">
        <v>107</v>
      </c>
      <c r="R5" s="44">
        <v>0</v>
      </c>
      <c r="S5" s="44">
        <v>0</v>
      </c>
      <c r="T5" s="58">
        <v>107</v>
      </c>
      <c r="U5" s="44">
        <f>T5/$T$5</f>
        <v>1</v>
      </c>
      <c r="V5" s="44">
        <f t="shared" si="2"/>
        <v>100</v>
      </c>
      <c r="W5" s="44">
        <v>94.317098062152</v>
      </c>
      <c r="X5" s="44">
        <v>3</v>
      </c>
    </row>
    <row r="6" ht="14.25" spans="1:24">
      <c r="A6" s="44">
        <v>4</v>
      </c>
      <c r="B6" s="94">
        <v>2021210531</v>
      </c>
      <c r="C6" s="16" t="s">
        <v>36</v>
      </c>
      <c r="D6" s="44" t="s">
        <v>3</v>
      </c>
      <c r="E6" s="44">
        <v>98.3806451612903</v>
      </c>
      <c r="F6" s="44">
        <v>13</v>
      </c>
      <c r="G6" s="44">
        <v>0</v>
      </c>
      <c r="H6" s="44">
        <v>111.38064516129</v>
      </c>
      <c r="I6" s="44">
        <f>H6/$H$5</f>
        <v>0.948779951637718</v>
      </c>
      <c r="J6" s="44">
        <f t="shared" si="0"/>
        <v>94.8779951637718</v>
      </c>
      <c r="K6" s="44">
        <v>87.4494957983193</v>
      </c>
      <c r="L6" s="44">
        <v>0</v>
      </c>
      <c r="M6" s="44">
        <v>0</v>
      </c>
      <c r="N6" s="44">
        <v>87.4494957983193</v>
      </c>
      <c r="O6" s="44">
        <f>N6/$N$4</f>
        <v>0.939436087044855</v>
      </c>
      <c r="P6" s="44">
        <f t="shared" si="1"/>
        <v>93.9436087044855</v>
      </c>
      <c r="Q6" s="44">
        <v>100</v>
      </c>
      <c r="R6" s="44">
        <v>0</v>
      </c>
      <c r="S6" s="44">
        <v>0</v>
      </c>
      <c r="T6" s="44">
        <v>100</v>
      </c>
      <c r="U6" s="44">
        <f>T6/$T$5</f>
        <v>0.934579439252336</v>
      </c>
      <c r="V6" s="44">
        <f t="shared" si="2"/>
        <v>93.4579439252336</v>
      </c>
      <c r="W6" s="44">
        <v>94.0819195184176</v>
      </c>
      <c r="X6" s="44">
        <v>4</v>
      </c>
    </row>
    <row r="7" ht="14.25" spans="1:24">
      <c r="A7" s="44">
        <v>5</v>
      </c>
      <c r="B7" s="94">
        <v>2021210572</v>
      </c>
      <c r="C7" s="16" t="s">
        <v>37</v>
      </c>
      <c r="D7" s="44" t="s">
        <v>3</v>
      </c>
      <c r="E7" s="44">
        <v>103.496774193548</v>
      </c>
      <c r="F7" s="44">
        <v>12.3</v>
      </c>
      <c r="G7" s="44">
        <v>0</v>
      </c>
      <c r="H7" s="44">
        <v>115.796774193548</v>
      </c>
      <c r="I7" s="44">
        <f>H7/$H$5</f>
        <v>0.986398109474605</v>
      </c>
      <c r="J7" s="44">
        <f t="shared" si="0"/>
        <v>98.6398109474605</v>
      </c>
      <c r="K7" s="44">
        <v>84.8134453781512</v>
      </c>
      <c r="L7" s="44">
        <v>0</v>
      </c>
      <c r="M7" s="44">
        <v>0</v>
      </c>
      <c r="N7" s="44">
        <v>84.8134453781512</v>
      </c>
      <c r="O7" s="44">
        <f>N7/$N$4</f>
        <v>0.911118017633833</v>
      </c>
      <c r="P7" s="44">
        <f t="shared" si="1"/>
        <v>91.1118017633833</v>
      </c>
      <c r="Q7" s="44">
        <v>100</v>
      </c>
      <c r="R7" s="44">
        <v>0</v>
      </c>
      <c r="S7" s="44">
        <v>0</v>
      </c>
      <c r="T7" s="44">
        <v>100</v>
      </c>
      <c r="U7" s="44">
        <f>T7/$T$5</f>
        <v>0.934579439252336</v>
      </c>
      <c r="V7" s="44">
        <f t="shared" si="2"/>
        <v>93.4579439252336</v>
      </c>
      <c r="W7" s="44">
        <v>92.8520178163837</v>
      </c>
      <c r="X7" s="44">
        <v>5</v>
      </c>
    </row>
    <row r="8" ht="14.25" spans="1:24">
      <c r="A8" s="44">
        <v>6</v>
      </c>
      <c r="B8" s="94">
        <v>2021210512</v>
      </c>
      <c r="C8" s="16" t="s">
        <v>38</v>
      </c>
      <c r="D8" s="44" t="s">
        <v>3</v>
      </c>
      <c r="E8" s="44">
        <v>96.0612903225806</v>
      </c>
      <c r="F8" s="44">
        <v>5</v>
      </c>
      <c r="G8" s="44">
        <v>0</v>
      </c>
      <c r="H8" s="44">
        <v>101.061290322581</v>
      </c>
      <c r="I8" s="44">
        <f>H8/$H$5</f>
        <v>0.86087601670697</v>
      </c>
      <c r="J8" s="44">
        <f t="shared" si="0"/>
        <v>86.087601670697</v>
      </c>
      <c r="K8" s="44">
        <v>80.3326984126984</v>
      </c>
      <c r="L8" s="44">
        <v>7.5</v>
      </c>
      <c r="M8" s="44">
        <v>0</v>
      </c>
      <c r="N8" s="44">
        <v>87.8326984126984</v>
      </c>
      <c r="O8" s="44">
        <f>N8/$N$4</f>
        <v>0.943552684416987</v>
      </c>
      <c r="P8" s="44">
        <f t="shared" si="1"/>
        <v>94.3552684416987</v>
      </c>
      <c r="Q8" s="44">
        <v>100</v>
      </c>
      <c r="R8" s="44">
        <v>0</v>
      </c>
      <c r="S8" s="44">
        <v>0</v>
      </c>
      <c r="T8" s="44">
        <v>100</v>
      </c>
      <c r="U8" s="44">
        <f>T8/$T$5</f>
        <v>0.934579439252336</v>
      </c>
      <c r="V8" s="44">
        <f t="shared" si="2"/>
        <v>93.4579439252336</v>
      </c>
      <c r="W8" s="44">
        <v>92.6120026358518</v>
      </c>
      <c r="X8" s="44">
        <v>6</v>
      </c>
    </row>
    <row r="9" ht="14.25" spans="1:24">
      <c r="A9" s="44">
        <v>7</v>
      </c>
      <c r="B9" s="94">
        <v>2021210524</v>
      </c>
      <c r="C9" s="16" t="s">
        <v>39</v>
      </c>
      <c r="D9" s="44" t="s">
        <v>3</v>
      </c>
      <c r="E9" s="44">
        <v>100.196774193548</v>
      </c>
      <c r="F9" s="44">
        <v>9.8</v>
      </c>
      <c r="G9" s="44">
        <v>0</v>
      </c>
      <c r="H9" s="44">
        <v>109.996774193548</v>
      </c>
      <c r="I9" s="44">
        <f>H9/$H$5</f>
        <v>0.936991646515713</v>
      </c>
      <c r="J9" s="44">
        <f t="shared" si="0"/>
        <v>93.6991646515713</v>
      </c>
      <c r="K9" s="44">
        <v>85.7223529411765</v>
      </c>
      <c r="L9" s="44">
        <v>0</v>
      </c>
      <c r="M9" s="44">
        <v>0</v>
      </c>
      <c r="N9" s="44">
        <v>85.7223529411765</v>
      </c>
      <c r="O9" s="44">
        <f>N9/$N$4</f>
        <v>0.920882059801248</v>
      </c>
      <c r="P9" s="44">
        <f t="shared" si="1"/>
        <v>92.0882059801248</v>
      </c>
      <c r="Q9" s="44">
        <v>100</v>
      </c>
      <c r="R9" s="44">
        <v>0</v>
      </c>
      <c r="S9" s="44">
        <v>0</v>
      </c>
      <c r="T9" s="44">
        <v>100</v>
      </c>
      <c r="U9" s="44">
        <f>T9/$T$5</f>
        <v>0.934579439252336</v>
      </c>
      <c r="V9" s="44">
        <f t="shared" si="2"/>
        <v>93.4579439252336</v>
      </c>
      <c r="W9" s="44">
        <v>92.547371508925</v>
      </c>
      <c r="X9" s="44">
        <v>7</v>
      </c>
    </row>
    <row r="10" ht="14.25" spans="1:24">
      <c r="A10" s="44">
        <v>8</v>
      </c>
      <c r="B10" s="94">
        <v>2021210517</v>
      </c>
      <c r="C10" s="16" t="s">
        <v>40</v>
      </c>
      <c r="D10" s="44" t="s">
        <v>3</v>
      </c>
      <c r="E10" s="44">
        <v>102.845161290323</v>
      </c>
      <c r="F10" s="44">
        <v>4</v>
      </c>
      <c r="G10" s="44">
        <v>0</v>
      </c>
      <c r="H10" s="44">
        <v>106.845161290323</v>
      </c>
      <c r="I10" s="44">
        <f>H10/$H$5</f>
        <v>0.910145086832273</v>
      </c>
      <c r="J10" s="44">
        <f t="shared" si="0"/>
        <v>91.0145086832273</v>
      </c>
      <c r="K10" s="44">
        <v>85.7416666666667</v>
      </c>
      <c r="L10" s="44">
        <v>0</v>
      </c>
      <c r="M10" s="44">
        <v>0</v>
      </c>
      <c r="N10" s="44">
        <v>85.7416666666667</v>
      </c>
      <c r="O10" s="44">
        <f>N10/$N$4</f>
        <v>0.921089539679035</v>
      </c>
      <c r="P10" s="44">
        <f t="shared" si="1"/>
        <v>92.1089539679035</v>
      </c>
      <c r="Q10" s="44">
        <v>100</v>
      </c>
      <c r="R10" s="44">
        <v>0</v>
      </c>
      <c r="S10" s="44">
        <v>0</v>
      </c>
      <c r="T10" s="44">
        <v>100</v>
      </c>
      <c r="U10" s="44">
        <f>T10/$T$5</f>
        <v>0.934579439252336</v>
      </c>
      <c r="V10" s="44">
        <f t="shared" si="2"/>
        <v>93.4579439252336</v>
      </c>
      <c r="W10" s="44">
        <v>92.0249639067013</v>
      </c>
      <c r="X10" s="44">
        <v>8</v>
      </c>
    </row>
    <row r="11" ht="14.25" spans="1:24">
      <c r="A11" s="44">
        <v>9</v>
      </c>
      <c r="B11" s="94">
        <v>2021210523</v>
      </c>
      <c r="C11" s="16" t="s">
        <v>41</v>
      </c>
      <c r="D11" s="44" t="s">
        <v>3</v>
      </c>
      <c r="E11" s="44">
        <v>95.9032258064516</v>
      </c>
      <c r="F11" s="44">
        <v>0</v>
      </c>
      <c r="G11" s="44">
        <v>0</v>
      </c>
      <c r="H11" s="44">
        <v>95.9032258064516</v>
      </c>
      <c r="I11" s="44">
        <f>H11/$H$5</f>
        <v>0.816937788524949</v>
      </c>
      <c r="J11" s="44">
        <f t="shared" si="0"/>
        <v>81.6937788524949</v>
      </c>
      <c r="K11" s="44">
        <v>88.1635294117647</v>
      </c>
      <c r="L11" s="44">
        <v>0</v>
      </c>
      <c r="M11" s="44">
        <v>0</v>
      </c>
      <c r="N11" s="44">
        <v>88.1635294117647</v>
      </c>
      <c r="O11" s="44">
        <f>N11/$N$4</f>
        <v>0.947106673795643</v>
      </c>
      <c r="P11" s="44">
        <f t="shared" si="1"/>
        <v>94.7106673795643</v>
      </c>
      <c r="Q11" s="44">
        <v>100</v>
      </c>
      <c r="R11" s="44">
        <v>0</v>
      </c>
      <c r="S11" s="44">
        <v>0</v>
      </c>
      <c r="T11" s="44">
        <v>100</v>
      </c>
      <c r="U11" s="44">
        <f>T11/$T$5</f>
        <v>0.934579439252336</v>
      </c>
      <c r="V11" s="44">
        <f t="shared" si="2"/>
        <v>93.4579439252336</v>
      </c>
      <c r="W11" s="44">
        <v>91.9820173287173</v>
      </c>
      <c r="X11" s="44">
        <v>9</v>
      </c>
    </row>
    <row r="12" ht="14.25" spans="1:24">
      <c r="A12" s="44">
        <v>10</v>
      </c>
      <c r="B12" s="94">
        <v>2021210528</v>
      </c>
      <c r="C12" s="16" t="s">
        <v>42</v>
      </c>
      <c r="D12" s="44" t="s">
        <v>3</v>
      </c>
      <c r="E12" s="44">
        <v>98.9935483870968</v>
      </c>
      <c r="F12" s="44">
        <v>10.8</v>
      </c>
      <c r="G12" s="44">
        <v>0</v>
      </c>
      <c r="H12" s="44">
        <v>109.793548387097</v>
      </c>
      <c r="I12" s="44">
        <f>H12/$H$5</f>
        <v>0.935260496812486</v>
      </c>
      <c r="J12" s="44">
        <f t="shared" si="0"/>
        <v>93.5260496812487</v>
      </c>
      <c r="K12" s="44">
        <v>84.1863157894737</v>
      </c>
      <c r="L12" s="44">
        <v>0.3</v>
      </c>
      <c r="M12" s="44">
        <v>0</v>
      </c>
      <c r="N12" s="44">
        <v>84.4863157894737</v>
      </c>
      <c r="O12" s="44">
        <f>N12/$N$4</f>
        <v>0.907603791074397</v>
      </c>
      <c r="P12" s="44">
        <f t="shared" si="1"/>
        <v>90.7603791074397</v>
      </c>
      <c r="Q12" s="44">
        <v>100</v>
      </c>
      <c r="R12" s="44">
        <v>0</v>
      </c>
      <c r="S12" s="44">
        <v>0</v>
      </c>
      <c r="T12" s="44">
        <v>100</v>
      </c>
      <c r="U12" s="44">
        <f>T12/$T$5</f>
        <v>0.934579439252336</v>
      </c>
      <c r="V12" s="44">
        <f t="shared" si="2"/>
        <v>93.4579439252336</v>
      </c>
      <c r="W12" s="44">
        <v>91.5832697039808</v>
      </c>
      <c r="X12" s="44">
        <v>10</v>
      </c>
    </row>
    <row r="13" ht="14.25" spans="1:24">
      <c r="A13" s="44">
        <v>11</v>
      </c>
      <c r="B13" s="94">
        <v>2021210542</v>
      </c>
      <c r="C13" s="16" t="s">
        <v>43</v>
      </c>
      <c r="D13" s="44" t="s">
        <v>3</v>
      </c>
      <c r="E13" s="44">
        <v>95.9935483870968</v>
      </c>
      <c r="F13" s="44">
        <v>0</v>
      </c>
      <c r="G13" s="44">
        <v>0</v>
      </c>
      <c r="H13" s="44">
        <v>95.9935483870968</v>
      </c>
      <c r="I13" s="44">
        <f>H13/$H$5</f>
        <v>0.817707188393052</v>
      </c>
      <c r="J13" s="44">
        <f t="shared" si="0"/>
        <v>81.7707188393052</v>
      </c>
      <c r="K13" s="44">
        <v>85.2777777777778</v>
      </c>
      <c r="L13" s="44">
        <v>0</v>
      </c>
      <c r="M13" s="44">
        <v>0</v>
      </c>
      <c r="N13" s="44">
        <v>85.2777777777778</v>
      </c>
      <c r="O13" s="44">
        <f>N13/$N$4</f>
        <v>0.916106160888534</v>
      </c>
      <c r="P13" s="44">
        <f t="shared" si="1"/>
        <v>91.6106160888534</v>
      </c>
      <c r="Q13" s="44">
        <v>103.333333333333</v>
      </c>
      <c r="R13" s="44">
        <v>3.33333333333333</v>
      </c>
      <c r="S13" s="44">
        <v>0</v>
      </c>
      <c r="T13" s="44">
        <v>106.666666666666</v>
      </c>
      <c r="U13" s="44">
        <f>T13/$T$5</f>
        <v>0.996884735202486</v>
      </c>
      <c r="V13" s="44">
        <f t="shared" si="2"/>
        <v>99.6884735202486</v>
      </c>
      <c r="W13" s="44">
        <v>90.4504223820833</v>
      </c>
      <c r="X13" s="44">
        <v>11</v>
      </c>
    </row>
    <row r="14" ht="14.25" spans="1:24">
      <c r="A14" s="44">
        <v>12</v>
      </c>
      <c r="B14" s="94">
        <v>2021210631</v>
      </c>
      <c r="C14" s="16" t="s">
        <v>44</v>
      </c>
      <c r="D14" s="44" t="s">
        <v>3</v>
      </c>
      <c r="E14" s="44">
        <v>100.48064516129</v>
      </c>
      <c r="F14" s="44">
        <v>3</v>
      </c>
      <c r="G14" s="44">
        <v>0</v>
      </c>
      <c r="H14" s="44">
        <v>103.48064516129</v>
      </c>
      <c r="I14" s="44">
        <f>H14/$H$5</f>
        <v>0.881484941745434</v>
      </c>
      <c r="J14" s="44">
        <f t="shared" si="0"/>
        <v>88.1484941745434</v>
      </c>
      <c r="K14" s="44">
        <v>80.7921052631579</v>
      </c>
      <c r="L14" s="44">
        <v>3.125</v>
      </c>
      <c r="M14" s="44">
        <v>0</v>
      </c>
      <c r="N14" s="44">
        <v>83.9171052631579</v>
      </c>
      <c r="O14" s="44">
        <f>N14/$N$4</f>
        <v>0.901488982696541</v>
      </c>
      <c r="P14" s="44">
        <f t="shared" si="1"/>
        <v>90.1488982696541</v>
      </c>
      <c r="Q14" s="44">
        <v>100</v>
      </c>
      <c r="R14" s="44">
        <v>0</v>
      </c>
      <c r="S14" s="44">
        <v>0</v>
      </c>
      <c r="T14" s="44">
        <v>100</v>
      </c>
      <c r="U14" s="44">
        <f>T14/$T$5</f>
        <v>0.934579439252336</v>
      </c>
      <c r="V14" s="44">
        <f t="shared" si="2"/>
        <v>93.4579439252336</v>
      </c>
      <c r="W14" s="44">
        <v>90.0797220161898</v>
      </c>
      <c r="X14" s="44">
        <v>12</v>
      </c>
    </row>
    <row r="15" ht="14.25" spans="1:24">
      <c r="A15" s="44">
        <v>13</v>
      </c>
      <c r="B15" s="94">
        <v>2021210610</v>
      </c>
      <c r="C15" s="16" t="s">
        <v>45</v>
      </c>
      <c r="D15" s="44" t="s">
        <v>3</v>
      </c>
      <c r="E15" s="44">
        <v>95.8129032258064</v>
      </c>
      <c r="F15" s="44">
        <v>0.5</v>
      </c>
      <c r="G15" s="44">
        <v>0</v>
      </c>
      <c r="H15" s="44">
        <v>96.3129032258064</v>
      </c>
      <c r="I15" s="44">
        <f>H15/$H$5</f>
        <v>0.820427566498129</v>
      </c>
      <c r="J15" s="44">
        <f t="shared" si="0"/>
        <v>82.0427566498129</v>
      </c>
      <c r="K15" s="44">
        <v>85.4033333333333</v>
      </c>
      <c r="L15" s="44">
        <v>0</v>
      </c>
      <c r="M15" s="44">
        <v>0</v>
      </c>
      <c r="N15" s="44">
        <v>85.4033333333333</v>
      </c>
      <c r="O15" s="44">
        <f>N15/$N$4</f>
        <v>0.91745495562704</v>
      </c>
      <c r="P15" s="44">
        <f t="shared" si="1"/>
        <v>91.745495562704</v>
      </c>
      <c r="Q15" s="44">
        <v>100</v>
      </c>
      <c r="R15" s="44">
        <v>0</v>
      </c>
      <c r="S15" s="44">
        <v>0</v>
      </c>
      <c r="T15" s="44">
        <v>100</v>
      </c>
      <c r="U15" s="44">
        <f>T15/$T$5</f>
        <v>0.934579439252336</v>
      </c>
      <c r="V15" s="44">
        <f t="shared" si="2"/>
        <v>93.4579439252336</v>
      </c>
      <c r="W15" s="44">
        <v>89.9761926163787</v>
      </c>
      <c r="X15" s="44">
        <v>13</v>
      </c>
    </row>
    <row r="16" ht="14.25" spans="1:24">
      <c r="A16" s="44">
        <v>14</v>
      </c>
      <c r="B16" s="94">
        <v>2021210603</v>
      </c>
      <c r="C16" s="16" t="s">
        <v>46</v>
      </c>
      <c r="D16" s="44" t="s">
        <v>3</v>
      </c>
      <c r="E16" s="44">
        <v>95.7677419354839</v>
      </c>
      <c r="F16" s="44">
        <v>0</v>
      </c>
      <c r="G16" s="44">
        <v>0</v>
      </c>
      <c r="H16" s="44">
        <v>95.7677419354839</v>
      </c>
      <c r="I16" s="44">
        <f>H16/$H$5</f>
        <v>0.815783688722795</v>
      </c>
      <c r="J16" s="44">
        <f t="shared" si="0"/>
        <v>81.5783688722795</v>
      </c>
      <c r="K16" s="44">
        <v>85.4736842105263</v>
      </c>
      <c r="L16" s="44">
        <v>0</v>
      </c>
      <c r="M16" s="44">
        <v>0</v>
      </c>
      <c r="N16" s="44">
        <v>85.4736842105263</v>
      </c>
      <c r="O16" s="44">
        <f>N16/$N$4</f>
        <v>0.918210707872231</v>
      </c>
      <c r="P16" s="44">
        <f t="shared" si="1"/>
        <v>91.8210707872231</v>
      </c>
      <c r="Q16" s="44">
        <v>100</v>
      </c>
      <c r="R16" s="44">
        <v>0</v>
      </c>
      <c r="S16" s="44">
        <v>0</v>
      </c>
      <c r="T16" s="44">
        <v>100</v>
      </c>
      <c r="U16" s="44">
        <f>T16/$T$5</f>
        <v>0.934579439252336</v>
      </c>
      <c r="V16" s="44">
        <f t="shared" si="2"/>
        <v>93.4579439252336</v>
      </c>
      <c r="W16" s="44">
        <v>89.9362177180354</v>
      </c>
      <c r="X16" s="44">
        <v>14</v>
      </c>
    </row>
    <row r="17" ht="14.25" spans="1:24">
      <c r="A17" s="44">
        <v>15</v>
      </c>
      <c r="B17" s="94">
        <v>2021210518</v>
      </c>
      <c r="C17" s="16" t="s">
        <v>47</v>
      </c>
      <c r="D17" s="44" t="s">
        <v>3</v>
      </c>
      <c r="E17" s="44">
        <v>102.841935483871</v>
      </c>
      <c r="F17" s="44">
        <v>11.6</v>
      </c>
      <c r="G17" s="44">
        <v>0</v>
      </c>
      <c r="H17" s="44">
        <v>114.441935483871</v>
      </c>
      <c r="I17" s="44">
        <f>H17/$H$5</f>
        <v>0.974857111453065</v>
      </c>
      <c r="J17" s="44">
        <f t="shared" si="0"/>
        <v>97.4857111453065</v>
      </c>
      <c r="K17" s="44">
        <v>81.2044444444444</v>
      </c>
      <c r="L17" s="44">
        <v>0</v>
      </c>
      <c r="M17" s="44">
        <v>0</v>
      </c>
      <c r="N17" s="44">
        <v>81.2044444444444</v>
      </c>
      <c r="O17" s="44">
        <f>N17/$N$4</f>
        <v>0.872347917425115</v>
      </c>
      <c r="P17" s="44">
        <f t="shared" si="1"/>
        <v>87.2347917425115</v>
      </c>
      <c r="Q17" s="44">
        <v>100</v>
      </c>
      <c r="R17" s="44">
        <v>0</v>
      </c>
      <c r="S17" s="44">
        <v>0</v>
      </c>
      <c r="T17" s="44">
        <v>100</v>
      </c>
      <c r="U17" s="44">
        <f>T17/$T$5</f>
        <v>0.934579439252336</v>
      </c>
      <c r="V17" s="44">
        <f t="shared" si="2"/>
        <v>93.4579439252336</v>
      </c>
      <c r="W17" s="44">
        <v>89.9072908413427</v>
      </c>
      <c r="X17" s="44">
        <v>15</v>
      </c>
    </row>
    <row r="18" ht="14.25" spans="1:24">
      <c r="A18" s="44">
        <v>16</v>
      </c>
      <c r="B18" s="94">
        <v>2021210573</v>
      </c>
      <c r="C18" s="16" t="s">
        <v>48</v>
      </c>
      <c r="D18" s="44" t="s">
        <v>3</v>
      </c>
      <c r="E18" s="44">
        <v>96.0387096774193</v>
      </c>
      <c r="F18" s="44">
        <v>0</v>
      </c>
      <c r="G18" s="44">
        <v>0</v>
      </c>
      <c r="H18" s="44">
        <v>96.0387096774193</v>
      </c>
      <c r="I18" s="44">
        <f>H18/$H$5</f>
        <v>0.818091888327103</v>
      </c>
      <c r="J18" s="44">
        <f t="shared" si="0"/>
        <v>81.8091888327103</v>
      </c>
      <c r="K18" s="44">
        <v>85.3214285714286</v>
      </c>
      <c r="L18" s="44">
        <v>0</v>
      </c>
      <c r="M18" s="44">
        <v>0</v>
      </c>
      <c r="N18" s="44">
        <v>85.3214285714286</v>
      </c>
      <c r="O18" s="44">
        <f>N18/$N$4</f>
        <v>0.916575084470189</v>
      </c>
      <c r="P18" s="44">
        <f t="shared" si="1"/>
        <v>91.6575084470189</v>
      </c>
      <c r="Q18" s="44">
        <v>100</v>
      </c>
      <c r="R18" s="44">
        <v>0</v>
      </c>
      <c r="S18" s="44">
        <v>0</v>
      </c>
      <c r="T18" s="44">
        <v>100</v>
      </c>
      <c r="U18" s="44">
        <f>T18/$T$5</f>
        <v>0.934579439252336</v>
      </c>
      <c r="V18" s="44">
        <f t="shared" si="2"/>
        <v>93.4579439252336</v>
      </c>
      <c r="W18" s="44">
        <v>89.8678880719786</v>
      </c>
      <c r="X18" s="44">
        <v>16</v>
      </c>
    </row>
    <row r="19" ht="14.25" spans="1:24">
      <c r="A19" s="44">
        <v>17</v>
      </c>
      <c r="B19" s="94">
        <v>2021210549</v>
      </c>
      <c r="C19" s="16" t="s">
        <v>49</v>
      </c>
      <c r="D19" s="44" t="s">
        <v>3</v>
      </c>
      <c r="E19" s="44">
        <v>100.061290322581</v>
      </c>
      <c r="F19" s="44">
        <v>0</v>
      </c>
      <c r="G19" s="44">
        <v>0</v>
      </c>
      <c r="H19" s="44">
        <v>100.061290322581</v>
      </c>
      <c r="I19" s="44">
        <f>H19/$H$5</f>
        <v>0.852357661024402</v>
      </c>
      <c r="J19" s="44">
        <f t="shared" si="0"/>
        <v>85.2357661024402</v>
      </c>
      <c r="K19" s="44">
        <v>83.3343333333333</v>
      </c>
      <c r="L19" s="44">
        <v>0</v>
      </c>
      <c r="M19" s="44">
        <v>0</v>
      </c>
      <c r="N19" s="44">
        <v>83.3343333333333</v>
      </c>
      <c r="O19" s="44">
        <f>N19/$N$4</f>
        <v>0.895228489409574</v>
      </c>
      <c r="P19" s="44">
        <f t="shared" si="1"/>
        <v>89.5228489409574</v>
      </c>
      <c r="Q19" s="44">
        <v>100</v>
      </c>
      <c r="R19" s="44">
        <v>0</v>
      </c>
      <c r="S19" s="44">
        <v>0</v>
      </c>
      <c r="T19" s="44">
        <v>100</v>
      </c>
      <c r="U19" s="44">
        <f>T19/$T$5</f>
        <v>0.934579439252336</v>
      </c>
      <c r="V19" s="44">
        <f t="shared" si="2"/>
        <v>93.4579439252336</v>
      </c>
      <c r="W19" s="44">
        <v>89.0589418716816</v>
      </c>
      <c r="X19" s="44">
        <v>17</v>
      </c>
    </row>
    <row r="20" ht="14.25" spans="1:24">
      <c r="A20" s="44">
        <v>18</v>
      </c>
      <c r="B20" s="94">
        <v>2021210604</v>
      </c>
      <c r="C20" s="16" t="s">
        <v>50</v>
      </c>
      <c r="D20" s="44" t="s">
        <v>3</v>
      </c>
      <c r="E20" s="44">
        <v>95.9032258064516</v>
      </c>
      <c r="F20" s="44">
        <v>0</v>
      </c>
      <c r="G20" s="44">
        <v>0</v>
      </c>
      <c r="H20" s="44">
        <v>95.9032258064516</v>
      </c>
      <c r="I20" s="44">
        <f>H20/$H$5</f>
        <v>0.816937788524949</v>
      </c>
      <c r="J20" s="44">
        <f t="shared" si="0"/>
        <v>81.6937788524949</v>
      </c>
      <c r="K20" s="44">
        <v>84.1933333333333</v>
      </c>
      <c r="L20" s="44">
        <v>0</v>
      </c>
      <c r="M20" s="44">
        <v>0</v>
      </c>
      <c r="N20" s="44">
        <v>84.1933333333333</v>
      </c>
      <c r="O20" s="44">
        <f>N20/$N$4</f>
        <v>0.904456393943553</v>
      </c>
      <c r="P20" s="44">
        <f t="shared" si="1"/>
        <v>90.4456393943554</v>
      </c>
      <c r="Q20" s="44">
        <v>100</v>
      </c>
      <c r="R20" s="44">
        <v>0</v>
      </c>
      <c r="S20" s="44">
        <v>0</v>
      </c>
      <c r="T20" s="44">
        <v>100</v>
      </c>
      <c r="U20" s="44">
        <f>T20/$T$5</f>
        <v>0.934579439252336</v>
      </c>
      <c r="V20" s="44">
        <f t="shared" si="2"/>
        <v>93.4579439252336</v>
      </c>
      <c r="W20" s="44">
        <v>88.996497739071</v>
      </c>
      <c r="X20" s="44">
        <v>18</v>
      </c>
    </row>
    <row r="21" ht="14.25" spans="1:24">
      <c r="A21" s="44">
        <v>19</v>
      </c>
      <c r="B21" s="94">
        <v>2021210568</v>
      </c>
      <c r="C21" s="16" t="s">
        <v>51</v>
      </c>
      <c r="D21" s="44" t="s">
        <v>3</v>
      </c>
      <c r="E21" s="44">
        <v>97.9258064516129</v>
      </c>
      <c r="F21" s="44">
        <v>14</v>
      </c>
      <c r="G21" s="44">
        <v>0</v>
      </c>
      <c r="H21" s="44">
        <v>111.925806451613</v>
      </c>
      <c r="I21" s="44">
        <f>H21/$H$5</f>
        <v>0.953423829413057</v>
      </c>
      <c r="J21" s="44">
        <f t="shared" si="0"/>
        <v>95.3423829413057</v>
      </c>
      <c r="K21" s="44">
        <v>79.5777777777778</v>
      </c>
      <c r="L21" s="44">
        <v>0</v>
      </c>
      <c r="M21" s="44">
        <v>0</v>
      </c>
      <c r="N21" s="44">
        <v>79.5777777777778</v>
      </c>
      <c r="O21" s="44">
        <f>N21/$N$4</f>
        <v>0.854873267007646</v>
      </c>
      <c r="P21" s="44">
        <f t="shared" si="1"/>
        <v>85.4873267007646</v>
      </c>
      <c r="Q21" s="44">
        <v>100</v>
      </c>
      <c r="R21" s="44">
        <v>0</v>
      </c>
      <c r="S21" s="44">
        <v>0</v>
      </c>
      <c r="T21" s="44">
        <v>100</v>
      </c>
      <c r="U21" s="44">
        <f>T21/$T$5</f>
        <v>0.934579439252336</v>
      </c>
      <c r="V21" s="44">
        <f t="shared" si="2"/>
        <v>93.4579439252336</v>
      </c>
      <c r="W21" s="44">
        <v>88.2553996713196</v>
      </c>
      <c r="X21" s="44">
        <v>19</v>
      </c>
    </row>
    <row r="22" ht="14.25" spans="1:24">
      <c r="A22" s="44">
        <v>20</v>
      </c>
      <c r="B22" s="94">
        <v>2021210532</v>
      </c>
      <c r="C22" s="16" t="s">
        <v>52</v>
      </c>
      <c r="D22" s="44" t="s">
        <v>3</v>
      </c>
      <c r="E22" s="44">
        <v>101.570967741935</v>
      </c>
      <c r="F22" s="44">
        <v>0</v>
      </c>
      <c r="G22" s="44">
        <v>0</v>
      </c>
      <c r="H22" s="44">
        <v>101.570967741935</v>
      </c>
      <c r="I22" s="44">
        <f>H22/$H$5</f>
        <v>0.8652176302484</v>
      </c>
      <c r="J22" s="44">
        <f t="shared" si="0"/>
        <v>86.52176302484</v>
      </c>
      <c r="K22" s="44">
        <v>80.4624369747899</v>
      </c>
      <c r="L22" s="44">
        <v>0</v>
      </c>
      <c r="M22" s="44">
        <v>0</v>
      </c>
      <c r="N22" s="44">
        <v>80.4624369747899</v>
      </c>
      <c r="O22" s="44">
        <f>N22/$N$4</f>
        <v>0.86437681836403</v>
      </c>
      <c r="P22" s="44">
        <f t="shared" si="1"/>
        <v>86.437681836403</v>
      </c>
      <c r="Q22" s="44">
        <v>100</v>
      </c>
      <c r="R22" s="44">
        <v>0</v>
      </c>
      <c r="S22" s="44">
        <v>0</v>
      </c>
      <c r="T22" s="44">
        <v>100</v>
      </c>
      <c r="U22" s="44">
        <f>T22/$T$5</f>
        <v>0.934579439252336</v>
      </c>
      <c r="V22" s="44">
        <f t="shared" si="2"/>
        <v>93.4579439252336</v>
      </c>
      <c r="W22" s="44">
        <v>87.1565242829735</v>
      </c>
      <c r="X22" s="44">
        <v>20</v>
      </c>
    </row>
    <row r="23" ht="14.25" spans="1:24">
      <c r="A23" s="44">
        <v>21</v>
      </c>
      <c r="B23" s="94">
        <v>2021210550</v>
      </c>
      <c r="C23" s="16" t="s">
        <v>53</v>
      </c>
      <c r="D23" s="44" t="s">
        <v>3</v>
      </c>
      <c r="E23" s="44">
        <v>100.232258064516</v>
      </c>
      <c r="F23" s="44">
        <v>3</v>
      </c>
      <c r="G23" s="44">
        <v>0</v>
      </c>
      <c r="H23" s="44">
        <v>103.232258064516</v>
      </c>
      <c r="I23" s="44">
        <f>H23/$H$5</f>
        <v>0.879369092108153</v>
      </c>
      <c r="J23" s="44">
        <f t="shared" si="0"/>
        <v>87.9369092108153</v>
      </c>
      <c r="K23" s="44">
        <v>79.9655462184874</v>
      </c>
      <c r="L23" s="44">
        <v>0</v>
      </c>
      <c r="M23" s="44">
        <v>0</v>
      </c>
      <c r="N23" s="44">
        <v>79.9655462184874</v>
      </c>
      <c r="O23" s="44">
        <f>N23/$N$4</f>
        <v>0.859038913284896</v>
      </c>
      <c r="P23" s="44">
        <f t="shared" si="1"/>
        <v>85.9038913284896</v>
      </c>
      <c r="Q23" s="44">
        <v>100</v>
      </c>
      <c r="R23" s="44">
        <v>0</v>
      </c>
      <c r="S23" s="44">
        <v>0</v>
      </c>
      <c r="T23" s="44">
        <v>100</v>
      </c>
      <c r="U23" s="44">
        <f>T23/$T$5</f>
        <v>0.934579439252336</v>
      </c>
      <c r="V23" s="44">
        <f t="shared" si="2"/>
        <v>93.4579439252336</v>
      </c>
      <c r="W23" s="44">
        <v>87.0659001646291</v>
      </c>
      <c r="X23" s="44">
        <v>21</v>
      </c>
    </row>
    <row r="24" ht="14.25" spans="1:24">
      <c r="A24" s="44">
        <v>22</v>
      </c>
      <c r="B24" s="94">
        <v>2021210547</v>
      </c>
      <c r="C24" s="16" t="s">
        <v>54</v>
      </c>
      <c r="D24" s="44" t="s">
        <v>3</v>
      </c>
      <c r="E24" s="44">
        <v>96.0387096774193</v>
      </c>
      <c r="F24" s="44">
        <v>0</v>
      </c>
      <c r="G24" s="44">
        <v>0</v>
      </c>
      <c r="H24" s="44">
        <v>96.0387096774193</v>
      </c>
      <c r="I24" s="44">
        <f>H24/$H$5</f>
        <v>0.818091888327103</v>
      </c>
      <c r="J24" s="44">
        <f t="shared" si="0"/>
        <v>81.8091888327103</v>
      </c>
      <c r="K24" s="44">
        <v>81.0719444444445</v>
      </c>
      <c r="L24" s="44">
        <v>0</v>
      </c>
      <c r="M24" s="44">
        <v>0</v>
      </c>
      <c r="N24" s="44">
        <v>81.0719444444445</v>
      </c>
      <c r="O24" s="44">
        <f>N24/$N$4</f>
        <v>0.870924521207709</v>
      </c>
      <c r="P24" s="44">
        <f t="shared" si="1"/>
        <v>87.0924521207709</v>
      </c>
      <c r="Q24" s="44">
        <v>100</v>
      </c>
      <c r="R24" s="44">
        <v>0</v>
      </c>
      <c r="S24" s="44">
        <v>0</v>
      </c>
      <c r="T24" s="44">
        <v>100</v>
      </c>
      <c r="U24" s="44">
        <f>T24/$T$5</f>
        <v>0.934579439252336</v>
      </c>
      <c r="V24" s="44">
        <f t="shared" si="2"/>
        <v>93.4579439252336</v>
      </c>
      <c r="W24" s="44">
        <v>86.672348643605</v>
      </c>
      <c r="X24" s="44">
        <v>22</v>
      </c>
    </row>
    <row r="25" ht="14.25" spans="1:24">
      <c r="A25" s="44">
        <v>23</v>
      </c>
      <c r="B25" s="94">
        <v>2021210505</v>
      </c>
      <c r="C25" s="16" t="s">
        <v>55</v>
      </c>
      <c r="D25" s="44" t="s">
        <v>3</v>
      </c>
      <c r="E25" s="44">
        <v>95.7903225806452</v>
      </c>
      <c r="F25" s="44">
        <v>0</v>
      </c>
      <c r="G25" s="44">
        <v>0</v>
      </c>
      <c r="H25" s="44">
        <v>95.7903225806452</v>
      </c>
      <c r="I25" s="44">
        <f>H25/$H$5</f>
        <v>0.815976038689821</v>
      </c>
      <c r="J25" s="44">
        <f t="shared" si="0"/>
        <v>81.5976038689821</v>
      </c>
      <c r="K25" s="44">
        <v>80.8294</v>
      </c>
      <c r="L25" s="44">
        <v>0</v>
      </c>
      <c r="M25" s="44">
        <v>0</v>
      </c>
      <c r="N25" s="44">
        <v>80.8294</v>
      </c>
      <c r="O25" s="44">
        <f>N25/$N$4</f>
        <v>0.868318960115066</v>
      </c>
      <c r="P25" s="44">
        <f t="shared" si="1"/>
        <v>86.8318960115066</v>
      </c>
      <c r="Q25" s="44">
        <v>100</v>
      </c>
      <c r="R25" s="44">
        <v>0</v>
      </c>
      <c r="S25" s="44">
        <v>0</v>
      </c>
      <c r="T25" s="44">
        <v>100</v>
      </c>
      <c r="U25" s="44">
        <f>T25/$T$5</f>
        <v>0.934579439252336</v>
      </c>
      <c r="V25" s="44">
        <f t="shared" si="2"/>
        <v>93.4579439252336</v>
      </c>
      <c r="W25" s="44">
        <v>86.4476423743743</v>
      </c>
      <c r="X25" s="44">
        <v>23</v>
      </c>
    </row>
    <row r="26" ht="14.25" spans="1:24">
      <c r="A26" s="44">
        <v>24</v>
      </c>
      <c r="B26" s="94">
        <v>2021210569</v>
      </c>
      <c r="C26" s="16" t="s">
        <v>56</v>
      </c>
      <c r="D26" s="44" t="s">
        <v>3</v>
      </c>
      <c r="E26" s="44">
        <v>96.0838709677419</v>
      </c>
      <c r="F26" s="44">
        <v>0</v>
      </c>
      <c r="G26" s="44">
        <v>0</v>
      </c>
      <c r="H26" s="44">
        <v>96.0838709677419</v>
      </c>
      <c r="I26" s="44">
        <f>H26/$H$5</f>
        <v>0.818476588261154</v>
      </c>
      <c r="J26" s="44">
        <f t="shared" si="0"/>
        <v>81.8476588261154</v>
      </c>
      <c r="K26" s="44">
        <v>80.706746031746</v>
      </c>
      <c r="L26" s="44">
        <v>0</v>
      </c>
      <c r="M26" s="44">
        <v>0</v>
      </c>
      <c r="N26" s="44">
        <v>80.706746031746</v>
      </c>
      <c r="O26" s="44">
        <f>N26/$N$4</f>
        <v>0.867001336005913</v>
      </c>
      <c r="P26" s="44">
        <f t="shared" si="1"/>
        <v>86.7001336005913</v>
      </c>
      <c r="Q26" s="44">
        <v>100</v>
      </c>
      <c r="R26" s="44">
        <v>0</v>
      </c>
      <c r="S26" s="44">
        <v>0</v>
      </c>
      <c r="T26" s="44">
        <v>100</v>
      </c>
      <c r="U26" s="44">
        <f>T26/$T$5</f>
        <v>0.934579439252336</v>
      </c>
      <c r="V26" s="44">
        <f t="shared" si="2"/>
        <v>93.4579439252336</v>
      </c>
      <c r="W26" s="44">
        <v>86.4054196781604</v>
      </c>
      <c r="X26" s="44">
        <v>24</v>
      </c>
    </row>
    <row r="27" ht="14.25" spans="1:24">
      <c r="A27" s="44">
        <v>25</v>
      </c>
      <c r="B27" s="94">
        <v>2021210548</v>
      </c>
      <c r="C27" s="16" t="s">
        <v>57</v>
      </c>
      <c r="D27" s="44" t="s">
        <v>3</v>
      </c>
      <c r="E27" s="44">
        <v>96.0612903225806</v>
      </c>
      <c r="F27" s="44">
        <v>0</v>
      </c>
      <c r="G27" s="44">
        <v>0</v>
      </c>
      <c r="H27" s="44">
        <v>96.0612903225806</v>
      </c>
      <c r="I27" s="44">
        <f>H27/$H$5</f>
        <v>0.818284238294129</v>
      </c>
      <c r="J27" s="44">
        <f t="shared" si="0"/>
        <v>81.8284238294129</v>
      </c>
      <c r="K27" s="44">
        <v>80.3157894736842</v>
      </c>
      <c r="L27" s="44">
        <v>0</v>
      </c>
      <c r="M27" s="44">
        <v>0</v>
      </c>
      <c r="N27" s="44">
        <v>80.3157894736842</v>
      </c>
      <c r="O27" s="44">
        <f>N27/$N$4</f>
        <v>0.862801441017872</v>
      </c>
      <c r="P27" s="44">
        <f t="shared" si="1"/>
        <v>86.2801441017872</v>
      </c>
      <c r="Q27" s="44">
        <v>100</v>
      </c>
      <c r="R27" s="44">
        <v>0</v>
      </c>
      <c r="S27" s="44">
        <v>0</v>
      </c>
      <c r="T27" s="44">
        <v>100</v>
      </c>
      <c r="U27" s="44">
        <f>T27/$T$5</f>
        <v>0.934579439252336</v>
      </c>
      <c r="V27" s="44">
        <f t="shared" si="2"/>
        <v>93.4579439252336</v>
      </c>
      <c r="W27" s="44">
        <v>86.107580029657</v>
      </c>
      <c r="X27" s="44">
        <v>25</v>
      </c>
    </row>
    <row r="28" ht="14.25" spans="1:24">
      <c r="A28" s="44">
        <v>26</v>
      </c>
      <c r="B28" s="94">
        <v>2021210541</v>
      </c>
      <c r="C28" s="16" t="s">
        <v>58</v>
      </c>
      <c r="D28" s="44" t="s">
        <v>3</v>
      </c>
      <c r="E28" s="44">
        <v>99.9483870967742</v>
      </c>
      <c r="F28" s="44">
        <v>4</v>
      </c>
      <c r="G28" s="44">
        <v>0</v>
      </c>
      <c r="H28" s="44">
        <v>103.948387096774</v>
      </c>
      <c r="I28" s="44">
        <f>H28/$H$5</f>
        <v>0.885469333919539</v>
      </c>
      <c r="J28" s="44">
        <f t="shared" si="0"/>
        <v>88.5469333919539</v>
      </c>
      <c r="K28" s="44">
        <v>77.9377777777778</v>
      </c>
      <c r="L28" s="44">
        <v>0</v>
      </c>
      <c r="M28" s="44">
        <v>0</v>
      </c>
      <c r="N28" s="44">
        <v>77.9377777777778</v>
      </c>
      <c r="O28" s="44">
        <f>N28/$N$4</f>
        <v>0.837255381750688</v>
      </c>
      <c r="P28" s="44">
        <f t="shared" si="1"/>
        <v>83.7255381750688</v>
      </c>
      <c r="Q28" s="44">
        <v>100</v>
      </c>
      <c r="R28" s="44">
        <v>0</v>
      </c>
      <c r="S28" s="44">
        <v>0</v>
      </c>
      <c r="T28" s="44">
        <v>100</v>
      </c>
      <c r="U28" s="44">
        <f>T28/$T$5</f>
        <v>0.934579439252336</v>
      </c>
      <c r="V28" s="44">
        <f t="shared" si="2"/>
        <v>93.4579439252336</v>
      </c>
      <c r="W28" s="44">
        <v>85.6630577934623</v>
      </c>
      <c r="X28" s="44">
        <v>26</v>
      </c>
    </row>
    <row r="29" ht="14.25" spans="1:24">
      <c r="A29" s="44">
        <v>27</v>
      </c>
      <c r="B29" s="94">
        <v>2021210546</v>
      </c>
      <c r="C29" s="16" t="s">
        <v>59</v>
      </c>
      <c r="D29" s="44" t="s">
        <v>3</v>
      </c>
      <c r="E29" s="44">
        <v>99.0387096774193</v>
      </c>
      <c r="F29" s="44">
        <v>7.6</v>
      </c>
      <c r="G29" s="44">
        <v>0</v>
      </c>
      <c r="H29" s="44">
        <v>106.638709677419</v>
      </c>
      <c r="I29" s="44">
        <f>H29/$H$5</f>
        <v>0.908386458562317</v>
      </c>
      <c r="J29" s="44">
        <f t="shared" si="0"/>
        <v>90.8386458562317</v>
      </c>
      <c r="K29" s="44">
        <v>76.6069444444445</v>
      </c>
      <c r="L29" s="44">
        <v>0</v>
      </c>
      <c r="M29" s="44">
        <v>0</v>
      </c>
      <c r="N29" s="44">
        <v>76.6069444444445</v>
      </c>
      <c r="O29" s="44">
        <f>N29/$N$4</f>
        <v>0.822958754334347</v>
      </c>
      <c r="P29" s="44">
        <f t="shared" si="1"/>
        <v>82.2958754334347</v>
      </c>
      <c r="Q29" s="44">
        <v>100</v>
      </c>
      <c r="R29" s="44">
        <v>0</v>
      </c>
      <c r="S29" s="44">
        <v>0</v>
      </c>
      <c r="T29" s="44">
        <v>100</v>
      </c>
      <c r="U29" s="44">
        <f>T29/$T$5</f>
        <v>0.934579439252336</v>
      </c>
      <c r="V29" s="44">
        <f t="shared" si="2"/>
        <v>93.4579439252336</v>
      </c>
      <c r="W29" s="44">
        <v>85.120636367174</v>
      </c>
      <c r="X29" s="44">
        <v>27</v>
      </c>
    </row>
    <row r="30" ht="14.25" spans="1:24">
      <c r="A30" s="44">
        <v>28</v>
      </c>
      <c r="B30" s="94">
        <v>2021210643</v>
      </c>
      <c r="C30" s="16" t="s">
        <v>60</v>
      </c>
      <c r="D30" s="44" t="s">
        <v>3</v>
      </c>
      <c r="E30" s="44">
        <v>97.9709677419355</v>
      </c>
      <c r="F30" s="44">
        <v>2</v>
      </c>
      <c r="G30" s="44">
        <v>0</v>
      </c>
      <c r="H30" s="44">
        <v>99.9709677419355</v>
      </c>
      <c r="I30" s="44">
        <f>H30/$H$5</f>
        <v>0.851588261156297</v>
      </c>
      <c r="J30" s="44">
        <f t="shared" si="0"/>
        <v>85.1588261156297</v>
      </c>
      <c r="K30" s="44">
        <v>77.585</v>
      </c>
      <c r="L30" s="44">
        <v>0</v>
      </c>
      <c r="M30" s="44">
        <v>0</v>
      </c>
      <c r="N30" s="44">
        <v>77.585</v>
      </c>
      <c r="O30" s="44">
        <f>N30/$N$4</f>
        <v>0.833465626622582</v>
      </c>
      <c r="P30" s="44">
        <f t="shared" si="1"/>
        <v>83.3465626622582</v>
      </c>
      <c r="Q30" s="44">
        <v>100</v>
      </c>
      <c r="R30" s="44">
        <v>0</v>
      </c>
      <c r="S30" s="44">
        <v>0</v>
      </c>
      <c r="T30" s="44">
        <v>100</v>
      </c>
      <c r="U30" s="44">
        <f>T30/$T$5</f>
        <v>0.934579439252336</v>
      </c>
      <c r="V30" s="44">
        <f t="shared" si="2"/>
        <v>93.4579439252336</v>
      </c>
      <c r="W30" s="44">
        <v>84.72015347923</v>
      </c>
      <c r="X30" s="44">
        <v>28</v>
      </c>
    </row>
    <row r="31" ht="14.25" spans="1:24">
      <c r="A31" s="44">
        <v>29</v>
      </c>
      <c r="B31" s="94">
        <v>2021210504</v>
      </c>
      <c r="C31" s="16" t="s">
        <v>61</v>
      </c>
      <c r="D31" s="44" t="s">
        <v>3</v>
      </c>
      <c r="E31" s="44">
        <v>95.8806451612903</v>
      </c>
      <c r="F31" s="44">
        <v>3</v>
      </c>
      <c r="G31" s="44">
        <v>0</v>
      </c>
      <c r="H31" s="44">
        <v>98.8806451612903</v>
      </c>
      <c r="I31" s="44">
        <f>H31/$H$5</f>
        <v>0.842300505605626</v>
      </c>
      <c r="J31" s="44">
        <f t="shared" si="0"/>
        <v>84.2300505605626</v>
      </c>
      <c r="K31" s="44">
        <v>77.6559</v>
      </c>
      <c r="L31" s="44">
        <v>0</v>
      </c>
      <c r="M31" s="44">
        <v>0</v>
      </c>
      <c r="N31" s="44">
        <v>77.6559</v>
      </c>
      <c r="O31" s="44">
        <f>N31/$N$4</f>
        <v>0.834227277881557</v>
      </c>
      <c r="P31" s="44">
        <f t="shared" si="1"/>
        <v>83.4227277881557</v>
      </c>
      <c r="Q31" s="44">
        <v>100</v>
      </c>
      <c r="R31" s="44">
        <v>0</v>
      </c>
      <c r="S31" s="44">
        <v>0</v>
      </c>
      <c r="T31" s="44">
        <v>100</v>
      </c>
      <c r="U31" s="44">
        <f>T31/$T$5</f>
        <v>0.934579439252336</v>
      </c>
      <c r="V31" s="44">
        <f t="shared" si="2"/>
        <v>93.4579439252336</v>
      </c>
      <c r="W31" s="44">
        <v>84.5877139563449</v>
      </c>
      <c r="X31" s="44">
        <v>29</v>
      </c>
    </row>
    <row r="32" ht="14.25" spans="1:24">
      <c r="A32" s="44">
        <v>30</v>
      </c>
      <c r="B32" s="94">
        <v>2021210602</v>
      </c>
      <c r="C32" s="16" t="s">
        <v>62</v>
      </c>
      <c r="D32" s="44" t="s">
        <v>3</v>
      </c>
      <c r="E32" s="44">
        <v>100.412903225806</v>
      </c>
      <c r="F32" s="44">
        <v>0</v>
      </c>
      <c r="G32" s="44">
        <v>0</v>
      </c>
      <c r="H32" s="44">
        <v>100.412903225806</v>
      </c>
      <c r="I32" s="44">
        <f>H32/$H$5</f>
        <v>0.855352824796653</v>
      </c>
      <c r="J32" s="44">
        <f t="shared" si="0"/>
        <v>85.5352824796653</v>
      </c>
      <c r="K32" s="44">
        <v>76.4460317460318</v>
      </c>
      <c r="L32" s="44">
        <v>0</v>
      </c>
      <c r="M32" s="44">
        <v>0</v>
      </c>
      <c r="N32" s="44">
        <v>76.4460317460318</v>
      </c>
      <c r="O32" s="44">
        <f>N32/$N$4</f>
        <v>0.821230131494699</v>
      </c>
      <c r="P32" s="44">
        <f t="shared" si="1"/>
        <v>82.1230131494699</v>
      </c>
      <c r="Q32" s="44">
        <v>100</v>
      </c>
      <c r="R32" s="44">
        <v>0</v>
      </c>
      <c r="S32" s="44">
        <v>0</v>
      </c>
      <c r="T32" s="44">
        <v>100</v>
      </c>
      <c r="U32" s="44">
        <f>T32/$T$5</f>
        <v>0.934579439252336</v>
      </c>
      <c r="V32" s="44">
        <f t="shared" si="2"/>
        <v>93.4579439252336</v>
      </c>
      <c r="W32" s="44">
        <v>83.9389600930854</v>
      </c>
      <c r="X32" s="44">
        <v>30</v>
      </c>
    </row>
  </sheetData>
  <mergeCells count="9">
    <mergeCell ref="E1:J1"/>
    <mergeCell ref="K1:P1"/>
    <mergeCell ref="Q1:V1"/>
    <mergeCell ref="A1:A2"/>
    <mergeCell ref="B1:B2"/>
    <mergeCell ref="C1:C2"/>
    <mergeCell ref="D1:D2"/>
    <mergeCell ref="W1:W2"/>
    <mergeCell ref="X1:X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X18"/>
  <sheetViews>
    <sheetView workbookViewId="0">
      <selection activeCell="K1" sqref="K1:P1"/>
    </sheetView>
  </sheetViews>
  <sheetFormatPr defaultColWidth="9" defaultRowHeight="13.5"/>
  <cols>
    <col min="2" max="2" width="11.5"/>
    <col min="5" max="5" width="12.625"/>
    <col min="8" max="11" width="12.625"/>
    <col min="14" max="18" width="12.625"/>
    <col min="20" max="23" width="12.625"/>
  </cols>
  <sheetData>
    <row r="1" ht="18" spans="1:24">
      <c r="A1" s="79" t="s">
        <v>12</v>
      </c>
      <c r="B1" s="80" t="s">
        <v>13</v>
      </c>
      <c r="C1" s="81" t="s">
        <v>14</v>
      </c>
      <c r="D1" s="81" t="s">
        <v>0</v>
      </c>
      <c r="E1" s="82" t="s">
        <v>15</v>
      </c>
      <c r="F1" s="82"/>
      <c r="G1" s="82"/>
      <c r="H1" s="82"/>
      <c r="I1" s="82"/>
      <c r="J1" s="82"/>
      <c r="K1" s="82" t="s">
        <v>16</v>
      </c>
      <c r="L1" s="82"/>
      <c r="M1" s="82"/>
      <c r="N1" s="82"/>
      <c r="O1" s="82"/>
      <c r="P1" s="82"/>
      <c r="Q1" s="82" t="s">
        <v>17</v>
      </c>
      <c r="R1" s="82"/>
      <c r="S1" s="82"/>
      <c r="T1" s="82"/>
      <c r="U1" s="82"/>
      <c r="V1" s="82"/>
      <c r="W1" s="90" t="s">
        <v>18</v>
      </c>
      <c r="X1" s="91" t="s">
        <v>19</v>
      </c>
    </row>
    <row r="2" ht="40.5" spans="1:24">
      <c r="A2" s="79"/>
      <c r="B2" s="80"/>
      <c r="C2" s="81"/>
      <c r="D2" s="81"/>
      <c r="E2" s="83" t="s">
        <v>63</v>
      </c>
      <c r="F2" s="84" t="s">
        <v>21</v>
      </c>
      <c r="G2" s="85" t="s">
        <v>22</v>
      </c>
      <c r="H2" s="86" t="s">
        <v>23</v>
      </c>
      <c r="I2" s="83" t="s">
        <v>24</v>
      </c>
      <c r="J2" s="87" t="s">
        <v>25</v>
      </c>
      <c r="K2" s="83" t="s">
        <v>64</v>
      </c>
      <c r="L2" s="83" t="s">
        <v>21</v>
      </c>
      <c r="M2" s="88" t="s">
        <v>22</v>
      </c>
      <c r="N2" s="88" t="s">
        <v>26</v>
      </c>
      <c r="O2" s="83" t="s">
        <v>27</v>
      </c>
      <c r="P2" s="89" t="s">
        <v>28</v>
      </c>
      <c r="Q2" s="88" t="s">
        <v>65</v>
      </c>
      <c r="R2" s="83" t="s">
        <v>21</v>
      </c>
      <c r="S2" s="88" t="s">
        <v>22</v>
      </c>
      <c r="T2" s="88" t="s">
        <v>30</v>
      </c>
      <c r="U2" s="83" t="s">
        <v>31</v>
      </c>
      <c r="V2" s="92" t="s">
        <v>32</v>
      </c>
      <c r="W2" s="90"/>
      <c r="X2" s="91"/>
    </row>
    <row r="3" ht="14.25" spans="1:24">
      <c r="A3" s="57">
        <v>1</v>
      </c>
      <c r="B3" s="57">
        <v>2021215374</v>
      </c>
      <c r="C3" s="57" t="s">
        <v>66</v>
      </c>
      <c r="D3" s="57" t="s">
        <v>4</v>
      </c>
      <c r="E3" s="57">
        <v>103.936585365854</v>
      </c>
      <c r="F3" s="57">
        <v>3</v>
      </c>
      <c r="G3" s="57">
        <v>0</v>
      </c>
      <c r="H3" s="57">
        <v>106.936585365854</v>
      </c>
      <c r="I3" s="57">
        <f>H3/$H$4</f>
        <v>0.846654436612919</v>
      </c>
      <c r="J3" s="57">
        <f t="shared" ref="J3:J18" si="0">I3*100</f>
        <v>84.6654436612918</v>
      </c>
      <c r="K3" s="57">
        <v>83.5443137254902</v>
      </c>
      <c r="L3" s="57">
        <v>12</v>
      </c>
      <c r="M3" s="57">
        <v>0</v>
      </c>
      <c r="N3" s="57">
        <v>95.5443137254902</v>
      </c>
      <c r="O3" s="57">
        <f>N3/$N$3</f>
        <v>1</v>
      </c>
      <c r="P3" s="57">
        <f t="shared" ref="P3:P18" si="1">O3*100</f>
        <v>100</v>
      </c>
      <c r="Q3" s="57">
        <v>102</v>
      </c>
      <c r="R3" s="57">
        <v>0</v>
      </c>
      <c r="S3" s="57">
        <v>0</v>
      </c>
      <c r="T3" s="57">
        <v>102</v>
      </c>
      <c r="U3" s="57">
        <f>T3/$T$4</f>
        <v>0.886442641946698</v>
      </c>
      <c r="V3" s="57">
        <f t="shared" ref="V3:V18" si="2">U3*100</f>
        <v>88.6442641946698</v>
      </c>
      <c r="W3" s="57">
        <f t="shared" ref="W3:W18" si="3">V3*0.1+P3*0.7+J3*0.2</f>
        <v>95.7975151517253</v>
      </c>
      <c r="X3" s="57">
        <v>1</v>
      </c>
    </row>
    <row r="4" ht="14.25" spans="1:24">
      <c r="A4" s="57">
        <v>2</v>
      </c>
      <c r="B4" s="57">
        <v>2021215325</v>
      </c>
      <c r="C4" s="57" t="s">
        <v>67</v>
      </c>
      <c r="D4" s="57" t="s">
        <v>4</v>
      </c>
      <c r="E4" s="57">
        <v>107.304878048781</v>
      </c>
      <c r="F4" s="57">
        <v>19</v>
      </c>
      <c r="G4" s="57">
        <v>0</v>
      </c>
      <c r="H4" s="57">
        <v>126.304878048781</v>
      </c>
      <c r="I4" s="57">
        <f>H4/$H$4</f>
        <v>1</v>
      </c>
      <c r="J4" s="57">
        <f t="shared" si="0"/>
        <v>100</v>
      </c>
      <c r="K4" s="57">
        <v>87.5633333333333</v>
      </c>
      <c r="L4" s="57">
        <v>0</v>
      </c>
      <c r="M4" s="57">
        <v>0</v>
      </c>
      <c r="N4" s="57">
        <v>87.5633333333333</v>
      </c>
      <c r="O4" s="57">
        <f>N4/$N$3</f>
        <v>0.916468284914504</v>
      </c>
      <c r="P4" s="57">
        <f t="shared" si="1"/>
        <v>91.6468284914504</v>
      </c>
      <c r="Q4" s="57">
        <v>107.066666666667</v>
      </c>
      <c r="R4" s="57">
        <v>8</v>
      </c>
      <c r="S4" s="57">
        <v>0</v>
      </c>
      <c r="T4" s="57">
        <v>115.066666666667</v>
      </c>
      <c r="U4" s="57">
        <f>T4/$T$4</f>
        <v>1</v>
      </c>
      <c r="V4" s="57">
        <f t="shared" si="2"/>
        <v>100</v>
      </c>
      <c r="W4" s="57">
        <f t="shared" si="3"/>
        <v>94.1527799440153</v>
      </c>
      <c r="X4" s="57">
        <v>2</v>
      </c>
    </row>
    <row r="5" ht="14.25" spans="1:24">
      <c r="A5" s="57">
        <v>3</v>
      </c>
      <c r="B5" s="57">
        <v>2021215316</v>
      </c>
      <c r="C5" s="57" t="s">
        <v>68</v>
      </c>
      <c r="D5" s="57" t="s">
        <v>4</v>
      </c>
      <c r="E5" s="57">
        <v>105.890243902439</v>
      </c>
      <c r="F5" s="57">
        <v>13.6</v>
      </c>
      <c r="G5" s="57">
        <v>0</v>
      </c>
      <c r="H5" s="57">
        <v>119.490243902439</v>
      </c>
      <c r="I5" s="57">
        <f>H5/$H$4</f>
        <v>0.946046152360722</v>
      </c>
      <c r="J5" s="57">
        <f t="shared" si="0"/>
        <v>94.6046152360722</v>
      </c>
      <c r="K5" s="57">
        <v>82.4573529411765</v>
      </c>
      <c r="L5" s="57">
        <v>1</v>
      </c>
      <c r="M5" s="57">
        <v>0</v>
      </c>
      <c r="N5" s="57">
        <v>83.4573529411765</v>
      </c>
      <c r="O5" s="57">
        <f>N5/$N$3</f>
        <v>0.873493666833581</v>
      </c>
      <c r="P5" s="57">
        <f t="shared" si="1"/>
        <v>87.3493666833581</v>
      </c>
      <c r="Q5" s="57">
        <v>104.666666666667</v>
      </c>
      <c r="R5" s="57">
        <v>0</v>
      </c>
      <c r="S5" s="57">
        <v>0</v>
      </c>
      <c r="T5" s="57">
        <v>104.666666666667</v>
      </c>
      <c r="U5" s="57">
        <f>T5/$T$4</f>
        <v>0.909617612977984</v>
      </c>
      <c r="V5" s="57">
        <f t="shared" si="2"/>
        <v>90.9617612977984</v>
      </c>
      <c r="W5" s="57">
        <f t="shared" si="3"/>
        <v>89.161655855345</v>
      </c>
      <c r="X5" s="57">
        <v>3</v>
      </c>
    </row>
    <row r="6" ht="14.25" spans="1:24">
      <c r="A6" s="57">
        <v>4</v>
      </c>
      <c r="B6" s="57">
        <v>2021215342</v>
      </c>
      <c r="C6" s="57" t="s">
        <v>69</v>
      </c>
      <c r="D6" s="57" t="s">
        <v>4</v>
      </c>
      <c r="E6" s="57">
        <v>99.0731707317073</v>
      </c>
      <c r="F6" s="57">
        <v>8</v>
      </c>
      <c r="G6" s="57">
        <v>0</v>
      </c>
      <c r="H6" s="57">
        <v>107.073170731707</v>
      </c>
      <c r="I6" s="57">
        <f>H6/$H$4</f>
        <v>0.847735830839046</v>
      </c>
      <c r="J6" s="57">
        <f t="shared" si="0"/>
        <v>84.7735830839046</v>
      </c>
      <c r="K6" s="57">
        <v>85.6064204545455</v>
      </c>
      <c r="L6" s="57">
        <v>0</v>
      </c>
      <c r="M6" s="57">
        <v>0</v>
      </c>
      <c r="N6" s="57">
        <v>85.6064204545455</v>
      </c>
      <c r="O6" s="57">
        <f>N6/$N$3</f>
        <v>0.895986554474634</v>
      </c>
      <c r="P6" s="57">
        <f t="shared" si="1"/>
        <v>89.5986554474634</v>
      </c>
      <c r="Q6" s="57">
        <v>100</v>
      </c>
      <c r="R6" s="57">
        <v>4.66666666666667</v>
      </c>
      <c r="S6" s="57">
        <v>0</v>
      </c>
      <c r="T6" s="57">
        <v>104.666666666667</v>
      </c>
      <c r="U6" s="57">
        <f>T6/$T$4</f>
        <v>0.909617612977984</v>
      </c>
      <c r="V6" s="57">
        <f t="shared" si="2"/>
        <v>90.9617612977984</v>
      </c>
      <c r="W6" s="57">
        <f t="shared" si="3"/>
        <v>88.7699515597851</v>
      </c>
      <c r="X6" s="57">
        <v>4</v>
      </c>
    </row>
    <row r="7" ht="14.25" spans="1:24">
      <c r="A7" s="57">
        <v>5</v>
      </c>
      <c r="B7" s="57">
        <v>2021215326</v>
      </c>
      <c r="C7" s="57" t="s">
        <v>70</v>
      </c>
      <c r="D7" s="57" t="s">
        <v>4</v>
      </c>
      <c r="E7" s="57">
        <v>98.0390243902439</v>
      </c>
      <c r="F7" s="57">
        <v>0</v>
      </c>
      <c r="G7" s="57">
        <v>0</v>
      </c>
      <c r="H7" s="57">
        <v>98.0390243902439</v>
      </c>
      <c r="I7" s="57">
        <f>H7/$H$4</f>
        <v>0.7762093270252</v>
      </c>
      <c r="J7" s="57">
        <f t="shared" si="0"/>
        <v>77.62093270252</v>
      </c>
      <c r="K7" s="57">
        <v>86.7322058823529</v>
      </c>
      <c r="L7" s="57">
        <v>0</v>
      </c>
      <c r="M7" s="57">
        <v>0</v>
      </c>
      <c r="N7" s="57">
        <v>86.7322058823529</v>
      </c>
      <c r="O7" s="57">
        <f>N7/$N$3</f>
        <v>0.907769416100937</v>
      </c>
      <c r="P7" s="57">
        <f t="shared" si="1"/>
        <v>90.7769416100937</v>
      </c>
      <c r="Q7" s="57">
        <v>100</v>
      </c>
      <c r="R7" s="57">
        <v>0</v>
      </c>
      <c r="S7" s="57">
        <v>0</v>
      </c>
      <c r="T7" s="57">
        <v>100</v>
      </c>
      <c r="U7" s="57">
        <f>T7/$T$4</f>
        <v>0.869061413673233</v>
      </c>
      <c r="V7" s="57">
        <f t="shared" si="2"/>
        <v>86.9061413673233</v>
      </c>
      <c r="W7" s="57">
        <f t="shared" si="3"/>
        <v>87.7586598043019</v>
      </c>
      <c r="X7" s="57">
        <v>5</v>
      </c>
    </row>
    <row r="8" ht="14.25" spans="1:24">
      <c r="A8" s="57">
        <v>6</v>
      </c>
      <c r="B8" s="57">
        <v>2021215324</v>
      </c>
      <c r="C8" s="57" t="s">
        <v>71</v>
      </c>
      <c r="D8" s="57" t="s">
        <v>4</v>
      </c>
      <c r="E8" s="57">
        <v>102.6</v>
      </c>
      <c r="F8" s="57">
        <v>4.6</v>
      </c>
      <c r="G8" s="57">
        <v>0</v>
      </c>
      <c r="H8" s="57">
        <v>107.2</v>
      </c>
      <c r="I8" s="57">
        <f>H8/$H$4</f>
        <v>0.84873998262045</v>
      </c>
      <c r="J8" s="57">
        <f t="shared" si="0"/>
        <v>84.873998262045</v>
      </c>
      <c r="K8" s="57">
        <v>83.7685714285714</v>
      </c>
      <c r="L8" s="57">
        <v>0</v>
      </c>
      <c r="M8" s="57">
        <v>0</v>
      </c>
      <c r="N8" s="57">
        <v>83.7685714285714</v>
      </c>
      <c r="O8" s="57">
        <f>N8/$N$3</f>
        <v>0.876750987706586</v>
      </c>
      <c r="P8" s="57">
        <f t="shared" si="1"/>
        <v>87.6750987706586</v>
      </c>
      <c r="Q8" s="57">
        <v>102</v>
      </c>
      <c r="R8" s="57">
        <v>0</v>
      </c>
      <c r="S8" s="57">
        <v>0</v>
      </c>
      <c r="T8" s="57">
        <v>102</v>
      </c>
      <c r="U8" s="57">
        <f>T8/$T$4</f>
        <v>0.886442641946698</v>
      </c>
      <c r="V8" s="57">
        <f t="shared" si="2"/>
        <v>88.6442641946698</v>
      </c>
      <c r="W8" s="57">
        <f t="shared" si="3"/>
        <v>87.211795211337</v>
      </c>
      <c r="X8" s="57">
        <v>6</v>
      </c>
    </row>
    <row r="9" ht="14.25" spans="1:24">
      <c r="A9" s="57">
        <v>7</v>
      </c>
      <c r="B9" s="57">
        <v>2021215319</v>
      </c>
      <c r="C9" s="57" t="s">
        <v>72</v>
      </c>
      <c r="D9" s="57" t="s">
        <v>4</v>
      </c>
      <c r="E9" s="57">
        <v>98.9365853658536</v>
      </c>
      <c r="F9" s="57">
        <v>0</v>
      </c>
      <c r="G9" s="57">
        <v>0</v>
      </c>
      <c r="H9" s="57">
        <v>98.9365853658536</v>
      </c>
      <c r="I9" s="57">
        <f>H9/$H$4</f>
        <v>0.783315631939751</v>
      </c>
      <c r="J9" s="57">
        <f t="shared" si="0"/>
        <v>78.3315631939751</v>
      </c>
      <c r="K9" s="57">
        <v>84.536125</v>
      </c>
      <c r="L9" s="57">
        <v>0</v>
      </c>
      <c r="M9" s="57">
        <v>0</v>
      </c>
      <c r="N9" s="57">
        <v>84.536125</v>
      </c>
      <c r="O9" s="57">
        <f>N9/$N$3</f>
        <v>0.884784470197588</v>
      </c>
      <c r="P9" s="57">
        <f t="shared" si="1"/>
        <v>88.4784470197588</v>
      </c>
      <c r="Q9" s="57">
        <v>102</v>
      </c>
      <c r="R9" s="57">
        <v>0</v>
      </c>
      <c r="S9" s="57">
        <v>0</v>
      </c>
      <c r="T9" s="57">
        <v>102</v>
      </c>
      <c r="U9" s="57">
        <f>T9/$T$4</f>
        <v>0.886442641946698</v>
      </c>
      <c r="V9" s="57">
        <f t="shared" si="2"/>
        <v>88.6442641946698</v>
      </c>
      <c r="W9" s="57">
        <f t="shared" si="3"/>
        <v>86.4656519720932</v>
      </c>
      <c r="X9" s="57">
        <v>7</v>
      </c>
    </row>
    <row r="10" ht="14.25" spans="1:24">
      <c r="A10" s="57">
        <v>8</v>
      </c>
      <c r="B10" s="57">
        <v>2021215357</v>
      </c>
      <c r="C10" s="57" t="s">
        <v>73</v>
      </c>
      <c r="D10" s="57" t="s">
        <v>4</v>
      </c>
      <c r="E10" s="57">
        <v>102.021951219512</v>
      </c>
      <c r="F10" s="57">
        <v>0</v>
      </c>
      <c r="G10" s="57">
        <v>0</v>
      </c>
      <c r="H10" s="57">
        <v>102.021951219512</v>
      </c>
      <c r="I10" s="57">
        <f>H10/$H$4</f>
        <v>0.807743555083518</v>
      </c>
      <c r="J10" s="57">
        <f t="shared" si="0"/>
        <v>80.7743555083518</v>
      </c>
      <c r="K10" s="57">
        <v>82.2338095238095</v>
      </c>
      <c r="L10" s="57">
        <v>0</v>
      </c>
      <c r="M10" s="57">
        <v>0</v>
      </c>
      <c r="N10" s="57">
        <v>82.2338095238095</v>
      </c>
      <c r="O10" s="57">
        <f>N10/$N$3</f>
        <v>0.860687636106495</v>
      </c>
      <c r="P10" s="57">
        <f t="shared" si="1"/>
        <v>86.0687636106495</v>
      </c>
      <c r="Q10" s="57">
        <v>105.6</v>
      </c>
      <c r="R10" s="57">
        <v>8</v>
      </c>
      <c r="S10" s="57">
        <v>0</v>
      </c>
      <c r="T10" s="57">
        <v>113.6</v>
      </c>
      <c r="U10" s="57">
        <f>T10/$T$4</f>
        <v>0.987253765932793</v>
      </c>
      <c r="V10" s="57">
        <f t="shared" si="2"/>
        <v>98.7253765932793</v>
      </c>
      <c r="W10" s="57">
        <f t="shared" si="3"/>
        <v>86.2755432884529</v>
      </c>
      <c r="X10" s="57">
        <v>8</v>
      </c>
    </row>
    <row r="11" ht="14.25" spans="1:24">
      <c r="A11" s="57">
        <v>9</v>
      </c>
      <c r="B11" s="57">
        <v>2021215306</v>
      </c>
      <c r="C11" s="57" t="s">
        <v>74</v>
      </c>
      <c r="D11" s="57" t="s">
        <v>4</v>
      </c>
      <c r="E11" s="57">
        <v>97.919512195122</v>
      </c>
      <c r="F11" s="57">
        <v>4</v>
      </c>
      <c r="G11" s="57">
        <v>0</v>
      </c>
      <c r="H11" s="57">
        <v>101.919512195122</v>
      </c>
      <c r="I11" s="57">
        <f>H11/$H$4</f>
        <v>0.806932509413923</v>
      </c>
      <c r="J11" s="57">
        <f t="shared" si="0"/>
        <v>80.6932509413923</v>
      </c>
      <c r="K11" s="57">
        <v>83.2466666666667</v>
      </c>
      <c r="L11" s="57">
        <v>0</v>
      </c>
      <c r="M11" s="57">
        <v>0</v>
      </c>
      <c r="N11" s="57">
        <v>83.2466666666667</v>
      </c>
      <c r="O11" s="57">
        <f>N11/$N$3</f>
        <v>0.871288551047045</v>
      </c>
      <c r="P11" s="57">
        <f t="shared" si="1"/>
        <v>87.1288551047045</v>
      </c>
      <c r="Q11" s="57">
        <v>100</v>
      </c>
      <c r="R11" s="57">
        <v>0</v>
      </c>
      <c r="S11" s="57">
        <v>0</v>
      </c>
      <c r="T11" s="57">
        <v>100</v>
      </c>
      <c r="U11" s="57">
        <f>T11/$T$4</f>
        <v>0.869061413673233</v>
      </c>
      <c r="V11" s="57">
        <f t="shared" si="2"/>
        <v>86.9061413673233</v>
      </c>
      <c r="W11" s="57">
        <f t="shared" si="3"/>
        <v>85.819462898304</v>
      </c>
      <c r="X11" s="57">
        <v>9</v>
      </c>
    </row>
    <row r="12" ht="14.25" spans="1:24">
      <c r="A12" s="57">
        <v>10</v>
      </c>
      <c r="B12" s="57">
        <v>2021215369</v>
      </c>
      <c r="C12" s="57" t="s">
        <v>75</v>
      </c>
      <c r="D12" s="57" t="s">
        <v>4</v>
      </c>
      <c r="E12" s="57">
        <v>102.368292682927</v>
      </c>
      <c r="F12" s="57">
        <v>3</v>
      </c>
      <c r="G12" s="57">
        <v>0</v>
      </c>
      <c r="H12" s="57">
        <v>105.368292682927</v>
      </c>
      <c r="I12" s="57">
        <f>H12/$H$4</f>
        <v>0.834237713623636</v>
      </c>
      <c r="J12" s="57">
        <f t="shared" si="0"/>
        <v>83.4237713623636</v>
      </c>
      <c r="K12" s="57">
        <v>81.356862745098</v>
      </c>
      <c r="L12" s="57">
        <v>0</v>
      </c>
      <c r="M12" s="57">
        <v>0</v>
      </c>
      <c r="N12" s="57">
        <v>81.356862745098</v>
      </c>
      <c r="O12" s="57">
        <f>N12/$N$3</f>
        <v>0.85150920628145</v>
      </c>
      <c r="P12" s="57">
        <f t="shared" si="1"/>
        <v>85.150920628145</v>
      </c>
      <c r="Q12" s="57">
        <v>100</v>
      </c>
      <c r="R12" s="57">
        <v>0</v>
      </c>
      <c r="S12" s="57">
        <v>0</v>
      </c>
      <c r="T12" s="57">
        <v>100</v>
      </c>
      <c r="U12" s="57">
        <f>T12/$T$4</f>
        <v>0.869061413673233</v>
      </c>
      <c r="V12" s="57">
        <f t="shared" si="2"/>
        <v>86.9061413673233</v>
      </c>
      <c r="W12" s="57">
        <f t="shared" si="3"/>
        <v>84.9810128489066</v>
      </c>
      <c r="X12" s="57">
        <v>10</v>
      </c>
    </row>
    <row r="13" ht="14.25" spans="1:24">
      <c r="A13" s="57">
        <v>11</v>
      </c>
      <c r="B13" s="57">
        <v>2021215339</v>
      </c>
      <c r="C13" s="57" t="s">
        <v>76</v>
      </c>
      <c r="D13" s="57" t="s">
        <v>4</v>
      </c>
      <c r="E13" s="57">
        <v>102.519512195122</v>
      </c>
      <c r="F13" s="57">
        <v>6.6</v>
      </c>
      <c r="G13" s="57">
        <v>0</v>
      </c>
      <c r="H13" s="57">
        <v>109.119512195122</v>
      </c>
      <c r="I13" s="57">
        <f>H13/$H$4</f>
        <v>0.863937433619774</v>
      </c>
      <c r="J13" s="57">
        <f t="shared" si="0"/>
        <v>86.3937433619774</v>
      </c>
      <c r="K13" s="57">
        <v>79.3686274509804</v>
      </c>
      <c r="L13" s="57">
        <v>0</v>
      </c>
      <c r="M13" s="57">
        <v>0</v>
      </c>
      <c r="N13" s="57">
        <v>79.3686274509804</v>
      </c>
      <c r="O13" s="57">
        <f>N13/$N$3</f>
        <v>0.830699644554626</v>
      </c>
      <c r="P13" s="57">
        <f t="shared" si="1"/>
        <v>83.0699644554626</v>
      </c>
      <c r="Q13" s="57">
        <v>100</v>
      </c>
      <c r="R13" s="57">
        <v>0</v>
      </c>
      <c r="S13" s="57">
        <v>0</v>
      </c>
      <c r="T13" s="57">
        <v>100</v>
      </c>
      <c r="U13" s="57">
        <f>T13/$T$4</f>
        <v>0.869061413673233</v>
      </c>
      <c r="V13" s="57">
        <f t="shared" si="2"/>
        <v>86.9061413673233</v>
      </c>
      <c r="W13" s="57">
        <f t="shared" si="3"/>
        <v>84.1183379279516</v>
      </c>
      <c r="X13" s="57">
        <v>11</v>
      </c>
    </row>
    <row r="14" ht="14.25" spans="1:24">
      <c r="A14" s="57">
        <v>12</v>
      </c>
      <c r="B14" s="57">
        <v>2021215375</v>
      </c>
      <c r="C14" s="57" t="s">
        <v>77</v>
      </c>
      <c r="D14" s="57" t="s">
        <v>4</v>
      </c>
      <c r="E14" s="57">
        <v>103.487804878049</v>
      </c>
      <c r="F14" s="57">
        <v>3</v>
      </c>
      <c r="G14" s="57">
        <v>0</v>
      </c>
      <c r="H14" s="57">
        <v>106.487804878049</v>
      </c>
      <c r="I14" s="57">
        <f>H14/$H$4</f>
        <v>0.843101284155643</v>
      </c>
      <c r="J14" s="57">
        <f t="shared" si="0"/>
        <v>84.3101284155643</v>
      </c>
      <c r="K14" s="57">
        <v>79.2870588235294</v>
      </c>
      <c r="L14" s="57">
        <v>0.5</v>
      </c>
      <c r="M14" s="57">
        <v>0</v>
      </c>
      <c r="N14" s="57">
        <v>79.7870588235294</v>
      </c>
      <c r="O14" s="57">
        <f>N14/$N$3</f>
        <v>0.835079092752362</v>
      </c>
      <c r="P14" s="57">
        <f t="shared" si="1"/>
        <v>83.5079092752362</v>
      </c>
      <c r="Q14" s="57">
        <v>100</v>
      </c>
      <c r="R14" s="57">
        <v>0</v>
      </c>
      <c r="S14" s="57">
        <v>0</v>
      </c>
      <c r="T14" s="57">
        <v>100</v>
      </c>
      <c r="U14" s="57">
        <f>T14/$T$4</f>
        <v>0.869061413673233</v>
      </c>
      <c r="V14" s="57">
        <f t="shared" si="2"/>
        <v>86.9061413673233</v>
      </c>
      <c r="W14" s="57">
        <f t="shared" si="3"/>
        <v>84.0081763125106</v>
      </c>
      <c r="X14" s="57">
        <v>12</v>
      </c>
    </row>
    <row r="15" ht="14.25" spans="1:24">
      <c r="A15" s="57">
        <v>13</v>
      </c>
      <c r="B15" s="57">
        <v>2021215360</v>
      </c>
      <c r="C15" s="57" t="s">
        <v>78</v>
      </c>
      <c r="D15" s="57" t="s">
        <v>4</v>
      </c>
      <c r="E15" s="57">
        <v>101.970731707317</v>
      </c>
      <c r="F15" s="57">
        <v>0</v>
      </c>
      <c r="G15" s="57">
        <v>0</v>
      </c>
      <c r="H15" s="57">
        <v>101.970731707317</v>
      </c>
      <c r="I15" s="57">
        <f>H15/$H$4</f>
        <v>0.80733803224872</v>
      </c>
      <c r="J15" s="57">
        <f t="shared" si="0"/>
        <v>80.733803224872</v>
      </c>
      <c r="K15" s="57">
        <v>79.6442647058823</v>
      </c>
      <c r="L15" s="57">
        <v>0</v>
      </c>
      <c r="M15" s="57">
        <v>0</v>
      </c>
      <c r="N15" s="57">
        <v>79.6442647058823</v>
      </c>
      <c r="O15" s="57">
        <f>N15/$N$3</f>
        <v>0.833584559879822</v>
      </c>
      <c r="P15" s="57">
        <f t="shared" si="1"/>
        <v>83.3584559879822</v>
      </c>
      <c r="Q15" s="57">
        <v>104.666666666667</v>
      </c>
      <c r="R15" s="57">
        <v>0</v>
      </c>
      <c r="S15" s="57">
        <v>0</v>
      </c>
      <c r="T15" s="57">
        <v>104.666666666667</v>
      </c>
      <c r="U15" s="57">
        <f>T15/$T$4</f>
        <v>0.909617612977984</v>
      </c>
      <c r="V15" s="57">
        <f t="shared" si="2"/>
        <v>90.9617612977984</v>
      </c>
      <c r="W15" s="57">
        <f t="shared" si="3"/>
        <v>83.5938559663418</v>
      </c>
      <c r="X15" s="57">
        <v>13</v>
      </c>
    </row>
    <row r="16" ht="14.25" spans="1:24">
      <c r="A16" s="57">
        <v>14</v>
      </c>
      <c r="B16" s="57">
        <v>2021215341</v>
      </c>
      <c r="C16" s="57" t="s">
        <v>79</v>
      </c>
      <c r="D16" s="57" t="s">
        <v>4</v>
      </c>
      <c r="E16" s="57">
        <v>97.9365853658536</v>
      </c>
      <c r="F16" s="57">
        <v>0</v>
      </c>
      <c r="G16" s="57">
        <v>0</v>
      </c>
      <c r="H16" s="57">
        <v>97.9365853658536</v>
      </c>
      <c r="I16" s="57">
        <f>H16/$H$4</f>
        <v>0.775398281355605</v>
      </c>
      <c r="J16" s="57">
        <f t="shared" si="0"/>
        <v>77.5398281355605</v>
      </c>
      <c r="K16" s="57">
        <v>80.37</v>
      </c>
      <c r="L16" s="57">
        <v>0</v>
      </c>
      <c r="M16" s="57">
        <v>0</v>
      </c>
      <c r="N16" s="57">
        <v>80.37</v>
      </c>
      <c r="O16" s="57">
        <f>N16/$N$3</f>
        <v>0.841180357743866</v>
      </c>
      <c r="P16" s="57">
        <f t="shared" si="1"/>
        <v>84.1180357743866</v>
      </c>
      <c r="Q16" s="57">
        <v>100</v>
      </c>
      <c r="R16" s="57">
        <v>0</v>
      </c>
      <c r="S16" s="57">
        <v>0</v>
      </c>
      <c r="T16" s="57">
        <v>100</v>
      </c>
      <c r="U16" s="57">
        <f>T16/$T$4</f>
        <v>0.869061413673233</v>
      </c>
      <c r="V16" s="57">
        <f t="shared" si="2"/>
        <v>86.9061413673233</v>
      </c>
      <c r="W16" s="57">
        <f t="shared" si="3"/>
        <v>83.081204805915</v>
      </c>
      <c r="X16" s="57">
        <v>14</v>
      </c>
    </row>
    <row r="17" ht="14.25" spans="1:24">
      <c r="A17" s="57">
        <v>15</v>
      </c>
      <c r="B17" s="57">
        <v>2021215323</v>
      </c>
      <c r="C17" s="57" t="s">
        <v>80</v>
      </c>
      <c r="D17" s="57" t="s">
        <v>4</v>
      </c>
      <c r="E17" s="57">
        <v>98.0731707317073</v>
      </c>
      <c r="F17" s="57">
        <v>0</v>
      </c>
      <c r="G17" s="57">
        <v>0</v>
      </c>
      <c r="H17" s="57">
        <v>98.0731707317073</v>
      </c>
      <c r="I17" s="57">
        <f>H17/$H$4</f>
        <v>0.776479675581732</v>
      </c>
      <c r="J17" s="57">
        <f t="shared" si="0"/>
        <v>77.6479675581732</v>
      </c>
      <c r="K17" s="57">
        <v>77.509243697479</v>
      </c>
      <c r="L17" s="57">
        <v>0</v>
      </c>
      <c r="M17" s="57">
        <v>0</v>
      </c>
      <c r="N17" s="57">
        <v>77.509243697479</v>
      </c>
      <c r="O17" s="57">
        <f>N17/$N$3</f>
        <v>0.811238687842502</v>
      </c>
      <c r="P17" s="57">
        <f t="shared" si="1"/>
        <v>81.1238687842502</v>
      </c>
      <c r="Q17" s="57">
        <v>100</v>
      </c>
      <c r="R17" s="57">
        <v>0</v>
      </c>
      <c r="S17" s="57">
        <v>0</v>
      </c>
      <c r="T17" s="57">
        <v>100</v>
      </c>
      <c r="U17" s="57">
        <f>T17/$T$4</f>
        <v>0.869061413673233</v>
      </c>
      <c r="V17" s="57">
        <f t="shared" si="2"/>
        <v>86.9061413673233</v>
      </c>
      <c r="W17" s="57">
        <f t="shared" si="3"/>
        <v>81.0069157973421</v>
      </c>
      <c r="X17" s="57">
        <v>15</v>
      </c>
    </row>
    <row r="18" ht="14.25" spans="1:24">
      <c r="A18" s="57">
        <v>16</v>
      </c>
      <c r="B18" s="57">
        <v>2021215315</v>
      </c>
      <c r="C18" s="57" t="s">
        <v>81</v>
      </c>
      <c r="D18" s="57" t="s">
        <v>4</v>
      </c>
      <c r="E18" s="57">
        <v>97.9878048780487</v>
      </c>
      <c r="F18" s="57">
        <v>0</v>
      </c>
      <c r="G18" s="57">
        <v>0</v>
      </c>
      <c r="H18" s="57">
        <v>97.9878048780487</v>
      </c>
      <c r="I18" s="57">
        <f>H18/$H$4</f>
        <v>0.775803804190402</v>
      </c>
      <c r="J18" s="57">
        <f t="shared" si="0"/>
        <v>77.5803804190402</v>
      </c>
      <c r="K18" s="57">
        <v>75.7552941176471</v>
      </c>
      <c r="L18" s="57">
        <v>0</v>
      </c>
      <c r="M18" s="57">
        <v>0</v>
      </c>
      <c r="N18" s="57">
        <f>K18</f>
        <v>75.7552941176471</v>
      </c>
      <c r="O18" s="57">
        <f>N18/$N$3</f>
        <v>0.792881241842406</v>
      </c>
      <c r="P18" s="57">
        <f t="shared" si="1"/>
        <v>79.2881241842406</v>
      </c>
      <c r="Q18" s="57">
        <v>100</v>
      </c>
      <c r="R18" s="57">
        <v>0</v>
      </c>
      <c r="S18" s="57">
        <v>0</v>
      </c>
      <c r="T18" s="57">
        <v>100</v>
      </c>
      <c r="U18" s="57">
        <f>T18/$T$4</f>
        <v>0.869061413673233</v>
      </c>
      <c r="V18" s="57">
        <f t="shared" si="2"/>
        <v>86.9061413673233</v>
      </c>
      <c r="W18" s="57">
        <f t="shared" si="3"/>
        <v>79.7083771495088</v>
      </c>
      <c r="X18" s="57">
        <v>16</v>
      </c>
    </row>
  </sheetData>
  <mergeCells count="9">
    <mergeCell ref="E1:J1"/>
    <mergeCell ref="K1:P1"/>
    <mergeCell ref="Q1:V1"/>
    <mergeCell ref="A1:A2"/>
    <mergeCell ref="B1:B2"/>
    <mergeCell ref="C1:C2"/>
    <mergeCell ref="D1:D2"/>
    <mergeCell ref="W1:W2"/>
    <mergeCell ref="X1:X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X54"/>
  <sheetViews>
    <sheetView workbookViewId="0">
      <selection activeCell="T13" sqref="T13"/>
    </sheetView>
  </sheetViews>
  <sheetFormatPr defaultColWidth="9" defaultRowHeight="14.25"/>
  <cols>
    <col min="1" max="1" width="9" style="71"/>
    <col min="2" max="2" width="11.5" style="71"/>
    <col min="3" max="4" width="9" style="71"/>
    <col min="5" max="5" width="9.5" style="71" customWidth="1"/>
    <col min="6" max="8" width="9" style="71"/>
    <col min="9" max="12" width="12.625" style="71"/>
    <col min="13" max="13" width="9" style="71"/>
    <col min="14" max="17" width="12.625" style="71"/>
    <col min="18" max="18" width="10.375" style="71"/>
    <col min="19" max="19" width="9" style="71"/>
    <col min="20" max="23" width="12.625" style="71"/>
    <col min="24" max="16384" width="9" style="71"/>
  </cols>
  <sheetData>
    <row r="1" ht="18" spans="1:24">
      <c r="A1" s="72" t="s">
        <v>12</v>
      </c>
      <c r="B1" s="72" t="s">
        <v>13</v>
      </c>
      <c r="C1" s="72" t="s">
        <v>14</v>
      </c>
      <c r="D1" s="72" t="s">
        <v>0</v>
      </c>
      <c r="E1" s="73" t="s">
        <v>15</v>
      </c>
      <c r="F1" s="74"/>
      <c r="G1" s="74"/>
      <c r="H1" s="74"/>
      <c r="I1" s="74"/>
      <c r="J1" s="77"/>
      <c r="K1" s="73" t="s">
        <v>16</v>
      </c>
      <c r="L1" s="74"/>
      <c r="M1" s="74"/>
      <c r="N1" s="74"/>
      <c r="O1" s="74"/>
      <c r="P1" s="77"/>
      <c r="Q1" s="73" t="s">
        <v>17</v>
      </c>
      <c r="R1" s="74"/>
      <c r="S1" s="74"/>
      <c r="T1" s="74"/>
      <c r="U1" s="74"/>
      <c r="V1" s="77"/>
      <c r="W1" s="72" t="s">
        <v>18</v>
      </c>
      <c r="X1" s="72" t="s">
        <v>19</v>
      </c>
    </row>
    <row r="2" ht="42.75" spans="1:24">
      <c r="A2" s="75"/>
      <c r="B2" s="75"/>
      <c r="C2" s="75"/>
      <c r="D2" s="75"/>
      <c r="E2" s="76" t="s">
        <v>63</v>
      </c>
      <c r="F2" s="65" t="s">
        <v>21</v>
      </c>
      <c r="G2" s="65" t="s">
        <v>22</v>
      </c>
      <c r="H2" s="76" t="s">
        <v>23</v>
      </c>
      <c r="I2" s="76" t="s">
        <v>24</v>
      </c>
      <c r="J2" s="78" t="s">
        <v>25</v>
      </c>
      <c r="K2" s="76" t="s">
        <v>64</v>
      </c>
      <c r="L2" s="65" t="s">
        <v>21</v>
      </c>
      <c r="M2" s="65" t="s">
        <v>22</v>
      </c>
      <c r="N2" s="65" t="s">
        <v>26</v>
      </c>
      <c r="O2" s="65" t="s">
        <v>27</v>
      </c>
      <c r="P2" s="59" t="s">
        <v>28</v>
      </c>
      <c r="Q2" s="65" t="s">
        <v>65</v>
      </c>
      <c r="R2" s="65" t="s">
        <v>21</v>
      </c>
      <c r="S2" s="65" t="s">
        <v>22</v>
      </c>
      <c r="T2" s="65" t="s">
        <v>30</v>
      </c>
      <c r="U2" s="65" t="s">
        <v>31</v>
      </c>
      <c r="V2" s="59" t="s">
        <v>32</v>
      </c>
      <c r="W2" s="75"/>
      <c r="X2" s="75"/>
    </row>
    <row r="3" spans="1:24">
      <c r="A3" s="65">
        <v>1</v>
      </c>
      <c r="B3" s="65">
        <v>2021210626</v>
      </c>
      <c r="C3" s="65" t="s">
        <v>82</v>
      </c>
      <c r="D3" s="65" t="s">
        <v>1</v>
      </c>
      <c r="E3" s="65">
        <v>104.012</v>
      </c>
      <c r="F3" s="65">
        <v>27.2</v>
      </c>
      <c r="G3" s="65">
        <v>0</v>
      </c>
      <c r="H3" s="65">
        <v>131.212</v>
      </c>
      <c r="I3" s="65">
        <v>1</v>
      </c>
      <c r="J3" s="65">
        <v>100</v>
      </c>
      <c r="K3" s="65">
        <v>90.7888888888889</v>
      </c>
      <c r="L3" s="65">
        <v>25.5</v>
      </c>
      <c r="M3" s="65">
        <v>0</v>
      </c>
      <c r="N3" s="65">
        <v>116.288888888889</v>
      </c>
      <c r="O3" s="65">
        <v>1</v>
      </c>
      <c r="P3" s="65">
        <v>100</v>
      </c>
      <c r="Q3" s="65">
        <v>100</v>
      </c>
      <c r="R3" s="65">
        <v>3.333333</v>
      </c>
      <c r="S3" s="65">
        <v>0</v>
      </c>
      <c r="T3" s="65">
        <v>103.333333</v>
      </c>
      <c r="U3" s="65">
        <v>0.840108400650698</v>
      </c>
      <c r="V3" s="65">
        <v>84.0108400650698</v>
      </c>
      <c r="W3" s="65">
        <v>98.401084006507</v>
      </c>
      <c r="X3" s="65">
        <v>1</v>
      </c>
    </row>
    <row r="4" spans="1:24">
      <c r="A4" s="65">
        <v>2</v>
      </c>
      <c r="B4" s="65">
        <v>2021210620</v>
      </c>
      <c r="C4" s="65" t="s">
        <v>83</v>
      </c>
      <c r="D4" s="65" t="s">
        <v>1</v>
      </c>
      <c r="E4" s="65">
        <v>112.764</v>
      </c>
      <c r="F4" s="65">
        <v>17.25</v>
      </c>
      <c r="G4" s="65">
        <v>0</v>
      </c>
      <c r="H4" s="65">
        <v>130.014</v>
      </c>
      <c r="I4" s="65">
        <v>0.990869737524007</v>
      </c>
      <c r="J4" s="65">
        <v>99.0869737524007</v>
      </c>
      <c r="K4" s="65">
        <v>85.6728888888889</v>
      </c>
      <c r="L4" s="65">
        <v>17.8699494949495</v>
      </c>
      <c r="M4" s="65">
        <v>0</v>
      </c>
      <c r="N4" s="65">
        <v>103.542838383838</v>
      </c>
      <c r="O4" s="65">
        <v>0.890393221340096</v>
      </c>
      <c r="P4" s="65">
        <v>89.0393221340096</v>
      </c>
      <c r="Q4" s="65">
        <v>100</v>
      </c>
      <c r="R4" s="65">
        <v>0</v>
      </c>
      <c r="S4" s="65">
        <v>0</v>
      </c>
      <c r="T4" s="65">
        <v>100</v>
      </c>
      <c r="U4" s="65">
        <v>0.813008132284573</v>
      </c>
      <c r="V4" s="65">
        <v>81.3008132284573</v>
      </c>
      <c r="W4" s="65">
        <v>90.2750015671326</v>
      </c>
      <c r="X4" s="65">
        <v>2</v>
      </c>
    </row>
    <row r="5" spans="1:24">
      <c r="A5" s="65">
        <v>3</v>
      </c>
      <c r="B5" s="65">
        <v>2021210608</v>
      </c>
      <c r="C5" s="65" t="s">
        <v>84</v>
      </c>
      <c r="D5" s="65" t="s">
        <v>1</v>
      </c>
      <c r="E5" s="65">
        <v>96.844</v>
      </c>
      <c r="F5" s="65">
        <v>5</v>
      </c>
      <c r="G5" s="65">
        <v>0</v>
      </c>
      <c r="H5" s="65">
        <v>101.844</v>
      </c>
      <c r="I5" s="65">
        <v>0.776179008017559</v>
      </c>
      <c r="J5" s="65">
        <v>77.6179008017559</v>
      </c>
      <c r="K5" s="65">
        <v>92.75</v>
      </c>
      <c r="L5" s="65">
        <v>10</v>
      </c>
      <c r="M5" s="65">
        <v>0</v>
      </c>
      <c r="N5" s="65">
        <v>102.75</v>
      </c>
      <c r="O5" s="65">
        <v>0.883575386967322</v>
      </c>
      <c r="P5" s="65">
        <v>88.3575386967322</v>
      </c>
      <c r="Q5" s="65">
        <v>100</v>
      </c>
      <c r="R5" s="65">
        <v>0</v>
      </c>
      <c r="S5" s="65">
        <v>0</v>
      </c>
      <c r="T5" s="65">
        <v>100</v>
      </c>
      <c r="U5" s="65">
        <v>0.813008132284573</v>
      </c>
      <c r="V5" s="65">
        <v>81.3008132284573</v>
      </c>
      <c r="W5" s="65">
        <v>85.5039385709094</v>
      </c>
      <c r="X5" s="65">
        <v>3</v>
      </c>
    </row>
    <row r="6" spans="1:24">
      <c r="A6" s="65">
        <v>4</v>
      </c>
      <c r="B6" s="65">
        <v>2021210625</v>
      </c>
      <c r="C6" s="65" t="s">
        <v>85</v>
      </c>
      <c r="D6" s="65" t="s">
        <v>1</v>
      </c>
      <c r="E6" s="65">
        <v>103.732</v>
      </c>
      <c r="F6" s="65">
        <v>18.8</v>
      </c>
      <c r="G6" s="65">
        <v>0</v>
      </c>
      <c r="H6" s="65">
        <v>122.532</v>
      </c>
      <c r="I6" s="65">
        <v>0.933847513946895</v>
      </c>
      <c r="J6" s="65">
        <v>93.3847513946895</v>
      </c>
      <c r="K6" s="65">
        <v>92.75</v>
      </c>
      <c r="L6" s="65">
        <v>1</v>
      </c>
      <c r="M6" s="65">
        <v>0</v>
      </c>
      <c r="N6" s="65">
        <v>93.75</v>
      </c>
      <c r="O6" s="65">
        <v>0.80618192241544</v>
      </c>
      <c r="P6" s="65">
        <v>80.618192241544</v>
      </c>
      <c r="Q6" s="65">
        <v>106.666666666667</v>
      </c>
      <c r="R6" s="65">
        <v>16.333333</v>
      </c>
      <c r="S6" s="65">
        <v>0</v>
      </c>
      <c r="T6" s="65">
        <v>122.999999666667</v>
      </c>
      <c r="U6" s="65">
        <v>1</v>
      </c>
      <c r="V6" s="65">
        <v>100</v>
      </c>
      <c r="W6" s="65">
        <v>85.1096848480187</v>
      </c>
      <c r="X6" s="65">
        <v>4</v>
      </c>
    </row>
    <row r="7" spans="1:24">
      <c r="A7" s="65">
        <v>5</v>
      </c>
      <c r="B7" s="65">
        <v>2021210600</v>
      </c>
      <c r="C7" s="65" t="s">
        <v>86</v>
      </c>
      <c r="D7" s="65" t="s">
        <v>1</v>
      </c>
      <c r="E7" s="65">
        <v>99.372</v>
      </c>
      <c r="F7" s="65">
        <v>7</v>
      </c>
      <c r="G7" s="65">
        <v>0</v>
      </c>
      <c r="H7" s="65">
        <v>106.372</v>
      </c>
      <c r="I7" s="65">
        <v>0.810688046824986</v>
      </c>
      <c r="J7" s="65">
        <v>81.0688046824986</v>
      </c>
      <c r="K7" s="65">
        <v>86.8</v>
      </c>
      <c r="L7" s="65">
        <v>6.69642857142857</v>
      </c>
      <c r="M7" s="65">
        <v>0</v>
      </c>
      <c r="N7" s="65">
        <v>93.4964285714286</v>
      </c>
      <c r="O7" s="65">
        <v>0.804001392263383</v>
      </c>
      <c r="P7" s="65">
        <v>80.4001392263383</v>
      </c>
      <c r="Q7" s="65">
        <v>100</v>
      </c>
      <c r="R7" s="65">
        <v>0</v>
      </c>
      <c r="S7" s="65">
        <v>0</v>
      </c>
      <c r="T7" s="65">
        <v>100</v>
      </c>
      <c r="U7" s="65">
        <v>0.813008132284573</v>
      </c>
      <c r="V7" s="65">
        <v>81.3008132284573</v>
      </c>
      <c r="W7" s="65">
        <v>80.6239397177822</v>
      </c>
      <c r="X7" s="65">
        <v>5</v>
      </c>
    </row>
    <row r="8" spans="1:24">
      <c r="A8" s="65">
        <v>6</v>
      </c>
      <c r="B8" s="65">
        <v>2021210611</v>
      </c>
      <c r="C8" s="65" t="s">
        <v>87</v>
      </c>
      <c r="D8" s="65" t="s">
        <v>1</v>
      </c>
      <c r="E8" s="65">
        <v>103.148</v>
      </c>
      <c r="F8" s="65">
        <v>5</v>
      </c>
      <c r="G8" s="65">
        <v>0</v>
      </c>
      <c r="H8" s="65">
        <v>108.148</v>
      </c>
      <c r="I8" s="65">
        <v>0.82422339420175</v>
      </c>
      <c r="J8" s="65">
        <v>82.422339420175</v>
      </c>
      <c r="K8" s="65">
        <v>83.443</v>
      </c>
      <c r="L8" s="65">
        <v>9</v>
      </c>
      <c r="M8" s="65">
        <v>0</v>
      </c>
      <c r="N8" s="65">
        <v>92.443</v>
      </c>
      <c r="O8" s="65">
        <v>0.794942671507739</v>
      </c>
      <c r="P8" s="65">
        <v>79.4942671507739</v>
      </c>
      <c r="Q8" s="65">
        <v>100</v>
      </c>
      <c r="R8" s="65">
        <v>0</v>
      </c>
      <c r="S8" s="65">
        <v>0</v>
      </c>
      <c r="T8" s="65">
        <v>100</v>
      </c>
      <c r="U8" s="65">
        <v>0.813008132284573</v>
      </c>
      <c r="V8" s="65">
        <v>81.3008132284573</v>
      </c>
      <c r="W8" s="65">
        <v>80.2605362124224</v>
      </c>
      <c r="X8" s="65">
        <v>6</v>
      </c>
    </row>
    <row r="9" spans="1:24">
      <c r="A9" s="65">
        <v>7</v>
      </c>
      <c r="B9" s="65">
        <v>2021210634</v>
      </c>
      <c r="C9" s="65" t="s">
        <v>88</v>
      </c>
      <c r="D9" s="65" t="s">
        <v>1</v>
      </c>
      <c r="E9" s="65">
        <v>103.224</v>
      </c>
      <c r="F9" s="65">
        <v>14.6</v>
      </c>
      <c r="G9" s="65">
        <v>0</v>
      </c>
      <c r="H9" s="65">
        <v>117.824</v>
      </c>
      <c r="I9" s="65">
        <v>0.897966649391824</v>
      </c>
      <c r="J9" s="65">
        <v>89.7966649391824</v>
      </c>
      <c r="K9" s="65">
        <v>88.445</v>
      </c>
      <c r="L9" s="65">
        <v>0</v>
      </c>
      <c r="M9" s="65">
        <v>0</v>
      </c>
      <c r="N9" s="65">
        <v>88.445</v>
      </c>
      <c r="O9" s="65">
        <v>0.760562774699025</v>
      </c>
      <c r="P9" s="65">
        <v>76.0562774699025</v>
      </c>
      <c r="Q9" s="65">
        <v>100</v>
      </c>
      <c r="R9" s="65">
        <v>0</v>
      </c>
      <c r="S9" s="65">
        <v>0</v>
      </c>
      <c r="T9" s="65">
        <v>100</v>
      </c>
      <c r="U9" s="65">
        <v>0.813008132284573</v>
      </c>
      <c r="V9" s="65">
        <v>81.3008132284573</v>
      </c>
      <c r="W9" s="65">
        <v>79.3288085396139</v>
      </c>
      <c r="X9" s="65">
        <v>7</v>
      </c>
    </row>
    <row r="10" spans="1:24">
      <c r="A10" s="65">
        <v>8</v>
      </c>
      <c r="B10" s="65">
        <v>2021210633</v>
      </c>
      <c r="C10" s="65" t="s">
        <v>89</v>
      </c>
      <c r="D10" s="65" t="s">
        <v>1</v>
      </c>
      <c r="E10" s="65">
        <v>99.756</v>
      </c>
      <c r="F10" s="65">
        <v>8</v>
      </c>
      <c r="G10" s="65">
        <v>0</v>
      </c>
      <c r="H10" s="65">
        <v>107.756</v>
      </c>
      <c r="I10" s="65">
        <v>0.821235862573545</v>
      </c>
      <c r="J10" s="65">
        <v>82.1235862573545</v>
      </c>
      <c r="K10" s="65">
        <v>85.8055555555556</v>
      </c>
      <c r="L10" s="65">
        <v>3.57142857142857</v>
      </c>
      <c r="M10" s="65">
        <v>0</v>
      </c>
      <c r="N10" s="65">
        <v>89.3769841269841</v>
      </c>
      <c r="O10" s="65">
        <v>0.768577161420654</v>
      </c>
      <c r="P10" s="65">
        <v>76.8577161420654</v>
      </c>
      <c r="Q10" s="65">
        <v>100</v>
      </c>
      <c r="R10" s="65">
        <v>0</v>
      </c>
      <c r="S10" s="65">
        <v>0</v>
      </c>
      <c r="T10" s="65">
        <v>100</v>
      </c>
      <c r="U10" s="65">
        <v>0.813008132284573</v>
      </c>
      <c r="V10" s="65">
        <v>81.3008132284573</v>
      </c>
      <c r="W10" s="65">
        <v>78.3551998737624</v>
      </c>
      <c r="X10" s="65">
        <v>8</v>
      </c>
    </row>
    <row r="11" spans="1:24">
      <c r="A11" s="65">
        <v>9</v>
      </c>
      <c r="B11" s="65">
        <v>2021210525</v>
      </c>
      <c r="C11" s="65" t="s">
        <v>90</v>
      </c>
      <c r="D11" s="65" t="s">
        <v>1</v>
      </c>
      <c r="E11" s="65">
        <v>96.9</v>
      </c>
      <c r="F11" s="65">
        <v>5</v>
      </c>
      <c r="G11" s="65">
        <v>0</v>
      </c>
      <c r="H11" s="65">
        <v>101.9</v>
      </c>
      <c r="I11" s="65">
        <v>0.77660579825016</v>
      </c>
      <c r="J11" s="65">
        <v>77.660579825016</v>
      </c>
      <c r="K11" s="65">
        <v>90.17375</v>
      </c>
      <c r="L11" s="65">
        <v>0.25</v>
      </c>
      <c r="M11" s="65">
        <v>0</v>
      </c>
      <c r="N11" s="65">
        <v>90.42375</v>
      </c>
      <c r="O11" s="65">
        <v>0.77757858780814</v>
      </c>
      <c r="P11" s="65">
        <v>77.757858780814</v>
      </c>
      <c r="Q11" s="65">
        <v>100</v>
      </c>
      <c r="R11" s="65">
        <v>0</v>
      </c>
      <c r="S11" s="65">
        <v>0</v>
      </c>
      <c r="T11" s="65">
        <v>100</v>
      </c>
      <c r="U11" s="65">
        <v>0.813008132284573</v>
      </c>
      <c r="V11" s="65">
        <v>81.3008132284573</v>
      </c>
      <c r="W11" s="65">
        <v>78.0926984344187</v>
      </c>
      <c r="X11" s="65">
        <v>9</v>
      </c>
    </row>
    <row r="12" spans="1:24">
      <c r="A12" s="65">
        <v>10</v>
      </c>
      <c r="B12" s="65">
        <v>2021210536</v>
      </c>
      <c r="C12" s="65" t="s">
        <v>91</v>
      </c>
      <c r="D12" s="65" t="s">
        <v>1</v>
      </c>
      <c r="E12" s="65">
        <v>101.7</v>
      </c>
      <c r="F12" s="65">
        <v>15.6</v>
      </c>
      <c r="G12" s="65">
        <v>0</v>
      </c>
      <c r="H12" s="65">
        <v>117.3</v>
      </c>
      <c r="I12" s="65">
        <v>0.893973112215346</v>
      </c>
      <c r="J12" s="65">
        <v>89.3973112215346</v>
      </c>
      <c r="K12" s="65">
        <v>86.039</v>
      </c>
      <c r="L12" s="65">
        <v>0.25</v>
      </c>
      <c r="M12" s="65">
        <v>0</v>
      </c>
      <c r="N12" s="65">
        <v>86.289</v>
      </c>
      <c r="O12" s="65">
        <v>0.742022740301929</v>
      </c>
      <c r="P12" s="65">
        <v>74.2022740301929</v>
      </c>
      <c r="Q12" s="65">
        <v>100</v>
      </c>
      <c r="R12" s="65">
        <v>0</v>
      </c>
      <c r="S12" s="65">
        <v>0</v>
      </c>
      <c r="T12" s="65">
        <v>100</v>
      </c>
      <c r="U12" s="65">
        <v>0.813008132284573</v>
      </c>
      <c r="V12" s="65">
        <v>81.3008132284573</v>
      </c>
      <c r="W12" s="65">
        <v>77.9511353882877</v>
      </c>
      <c r="X12" s="65">
        <v>10</v>
      </c>
    </row>
    <row r="13" spans="1:24">
      <c r="A13" s="65">
        <v>11</v>
      </c>
      <c r="B13" s="65">
        <v>2021210555</v>
      </c>
      <c r="C13" s="65" t="s">
        <v>92</v>
      </c>
      <c r="D13" s="65" t="s">
        <v>1</v>
      </c>
      <c r="E13" s="65">
        <v>109</v>
      </c>
      <c r="F13" s="65">
        <v>16.6</v>
      </c>
      <c r="G13" s="65">
        <v>0</v>
      </c>
      <c r="H13" s="65">
        <v>125.6</v>
      </c>
      <c r="I13" s="65">
        <v>0.957229521690089</v>
      </c>
      <c r="J13" s="65">
        <v>95.7229521690089</v>
      </c>
      <c r="K13" s="65">
        <v>83.8127142857143</v>
      </c>
      <c r="L13" s="65">
        <v>0</v>
      </c>
      <c r="M13" s="65">
        <v>0</v>
      </c>
      <c r="N13" s="65">
        <v>83.8127142857143</v>
      </c>
      <c r="O13" s="65">
        <v>0.72072848134094</v>
      </c>
      <c r="P13" s="65">
        <v>72.072848134094</v>
      </c>
      <c r="Q13" s="65">
        <v>100</v>
      </c>
      <c r="R13" s="65">
        <v>0</v>
      </c>
      <c r="S13" s="65">
        <v>0</v>
      </c>
      <c r="T13" s="65">
        <v>100</v>
      </c>
      <c r="U13" s="65">
        <v>0.813008132284573</v>
      </c>
      <c r="V13" s="65">
        <v>81.3008132284573</v>
      </c>
      <c r="W13" s="65">
        <v>77.7256654505133</v>
      </c>
      <c r="X13" s="65">
        <v>11</v>
      </c>
    </row>
    <row r="14" spans="1:24">
      <c r="A14" s="65">
        <v>12</v>
      </c>
      <c r="B14" s="65">
        <v>2021210585</v>
      </c>
      <c r="C14" s="65" t="s">
        <v>93</v>
      </c>
      <c r="D14" s="65" t="s">
        <v>1</v>
      </c>
      <c r="E14" s="65">
        <v>103.392</v>
      </c>
      <c r="F14" s="65">
        <v>8</v>
      </c>
      <c r="G14" s="65">
        <v>0</v>
      </c>
      <c r="H14" s="65">
        <v>111.392</v>
      </c>
      <c r="I14" s="65">
        <v>0.848946742675975</v>
      </c>
      <c r="J14" s="65">
        <v>84.8946742675975</v>
      </c>
      <c r="K14" s="65">
        <v>86.4417647058823</v>
      </c>
      <c r="L14" s="65">
        <v>0</v>
      </c>
      <c r="M14" s="65">
        <v>0</v>
      </c>
      <c r="N14" s="65">
        <v>86.4417647058823</v>
      </c>
      <c r="O14" s="65">
        <v>0.743336405840761</v>
      </c>
      <c r="P14" s="65">
        <v>74.3336405840761</v>
      </c>
      <c r="Q14" s="65">
        <v>100</v>
      </c>
      <c r="R14" s="65">
        <v>0</v>
      </c>
      <c r="S14" s="65">
        <v>0</v>
      </c>
      <c r="T14" s="65">
        <v>100</v>
      </c>
      <c r="U14" s="65">
        <v>0.813008132284573</v>
      </c>
      <c r="V14" s="65">
        <v>81.3008132284573</v>
      </c>
      <c r="W14" s="65">
        <v>77.1425645852185</v>
      </c>
      <c r="X14" s="65">
        <v>12</v>
      </c>
    </row>
    <row r="15" spans="1:24">
      <c r="A15" s="65">
        <v>13</v>
      </c>
      <c r="B15" s="65">
        <v>2021210590</v>
      </c>
      <c r="C15" s="65" t="s">
        <v>94</v>
      </c>
      <c r="D15" s="65" t="s">
        <v>1</v>
      </c>
      <c r="E15" s="65">
        <v>103.876</v>
      </c>
      <c r="F15" s="65">
        <v>4</v>
      </c>
      <c r="G15" s="65">
        <v>0</v>
      </c>
      <c r="H15" s="65">
        <v>107.876</v>
      </c>
      <c r="I15" s="65">
        <v>0.822150413071975</v>
      </c>
      <c r="J15" s="65">
        <v>82.2150413071975</v>
      </c>
      <c r="K15" s="65">
        <v>86.05323529</v>
      </c>
      <c r="L15" s="65">
        <v>1.25</v>
      </c>
      <c r="M15" s="65">
        <v>0</v>
      </c>
      <c r="N15" s="65">
        <v>87.30323529</v>
      </c>
      <c r="O15" s="65">
        <v>0.750744427297916</v>
      </c>
      <c r="P15" s="65">
        <v>75.0744427297916</v>
      </c>
      <c r="Q15" s="65">
        <v>100</v>
      </c>
      <c r="R15" s="65">
        <v>0</v>
      </c>
      <c r="S15" s="65">
        <v>0</v>
      </c>
      <c r="T15" s="65">
        <v>100</v>
      </c>
      <c r="U15" s="65">
        <v>0.813008132284573</v>
      </c>
      <c r="V15" s="65">
        <v>81.3008132284573</v>
      </c>
      <c r="W15" s="65">
        <v>77.1251994951394</v>
      </c>
      <c r="X15" s="65">
        <v>13</v>
      </c>
    </row>
    <row r="16" spans="1:24">
      <c r="A16" s="65">
        <v>14</v>
      </c>
      <c r="B16" s="65">
        <v>2021210537</v>
      </c>
      <c r="C16" s="65" t="s">
        <v>95</v>
      </c>
      <c r="D16" s="65" t="s">
        <v>1</v>
      </c>
      <c r="E16" s="65">
        <v>101.1</v>
      </c>
      <c r="F16" s="65">
        <v>0</v>
      </c>
      <c r="G16" s="65">
        <v>0</v>
      </c>
      <c r="H16" s="65">
        <v>101.1</v>
      </c>
      <c r="I16" s="65">
        <v>0.770508794927293</v>
      </c>
      <c r="J16" s="65">
        <v>77.0508794927293</v>
      </c>
      <c r="K16" s="65">
        <v>84.8076666666667</v>
      </c>
      <c r="L16" s="65">
        <v>4</v>
      </c>
      <c r="M16" s="65">
        <v>0</v>
      </c>
      <c r="N16" s="65">
        <v>88.8076666666667</v>
      </c>
      <c r="O16" s="65">
        <v>0.763681444678005</v>
      </c>
      <c r="P16" s="65">
        <v>76.3681444678005</v>
      </c>
      <c r="Q16" s="65">
        <v>100</v>
      </c>
      <c r="R16" s="65">
        <v>0</v>
      </c>
      <c r="S16" s="65">
        <v>0</v>
      </c>
      <c r="T16" s="65">
        <v>100</v>
      </c>
      <c r="U16" s="65">
        <v>0.813008132284573</v>
      </c>
      <c r="V16" s="65">
        <v>81.3008132284573</v>
      </c>
      <c r="W16" s="65">
        <v>76.9979583488519</v>
      </c>
      <c r="X16" s="65">
        <v>14</v>
      </c>
    </row>
    <row r="17" spans="1:24">
      <c r="A17" s="65">
        <v>15</v>
      </c>
      <c r="B17" s="65">
        <v>2021210538</v>
      </c>
      <c r="C17" s="65" t="s">
        <v>96</v>
      </c>
      <c r="D17" s="65" t="s">
        <v>1</v>
      </c>
      <c r="E17" s="65">
        <v>101.1</v>
      </c>
      <c r="F17" s="65">
        <v>9</v>
      </c>
      <c r="G17" s="65">
        <v>0</v>
      </c>
      <c r="H17" s="65">
        <v>110.1</v>
      </c>
      <c r="I17" s="65">
        <v>0.839100082309545</v>
      </c>
      <c r="J17" s="65">
        <v>83.9100082309545</v>
      </c>
      <c r="K17" s="65">
        <v>85.491</v>
      </c>
      <c r="L17" s="65">
        <v>0.567</v>
      </c>
      <c r="M17" s="65">
        <v>0</v>
      </c>
      <c r="N17" s="65">
        <v>86.058</v>
      </c>
      <c r="O17" s="65">
        <v>0.740036308045098</v>
      </c>
      <c r="P17" s="65">
        <v>74.0036308045098</v>
      </c>
      <c r="Q17" s="65">
        <v>100</v>
      </c>
      <c r="R17" s="65">
        <v>0</v>
      </c>
      <c r="S17" s="65">
        <v>0</v>
      </c>
      <c r="T17" s="65">
        <v>100</v>
      </c>
      <c r="U17" s="65">
        <v>0.813008132284573</v>
      </c>
      <c r="V17" s="65">
        <v>81.3008132284573</v>
      </c>
      <c r="W17" s="65">
        <v>76.7146245321934</v>
      </c>
      <c r="X17" s="65">
        <v>15</v>
      </c>
    </row>
    <row r="18" spans="1:24">
      <c r="A18" s="65">
        <v>16</v>
      </c>
      <c r="B18" s="65">
        <v>2021210592</v>
      </c>
      <c r="C18" s="65" t="s">
        <v>97</v>
      </c>
      <c r="D18" s="65" t="s">
        <v>1</v>
      </c>
      <c r="E18" s="65">
        <v>97.9</v>
      </c>
      <c r="F18" s="65">
        <v>0</v>
      </c>
      <c r="G18" s="65">
        <v>0</v>
      </c>
      <c r="H18" s="65">
        <v>97.9</v>
      </c>
      <c r="I18" s="65">
        <v>0.746120781635826</v>
      </c>
      <c r="J18" s="65">
        <v>74.6120781635826</v>
      </c>
      <c r="K18" s="65">
        <v>83.6775</v>
      </c>
      <c r="L18" s="65">
        <v>5</v>
      </c>
      <c r="M18" s="65">
        <v>0</v>
      </c>
      <c r="N18" s="65">
        <v>88.6775</v>
      </c>
      <c r="O18" s="65">
        <v>0.762562105866615</v>
      </c>
      <c r="P18" s="65">
        <v>76.2562105866615</v>
      </c>
      <c r="Q18" s="65">
        <v>100</v>
      </c>
      <c r="R18" s="65">
        <v>0</v>
      </c>
      <c r="S18" s="65">
        <v>0</v>
      </c>
      <c r="T18" s="65">
        <v>100</v>
      </c>
      <c r="U18" s="65">
        <v>0.813008132284573</v>
      </c>
      <c r="V18" s="65">
        <v>81.3008132284573</v>
      </c>
      <c r="W18" s="65">
        <v>76.4318443662253</v>
      </c>
      <c r="X18" s="65">
        <v>16</v>
      </c>
    </row>
    <row r="19" spans="1:24">
      <c r="A19" s="65">
        <v>17</v>
      </c>
      <c r="B19" s="65">
        <v>2021210639</v>
      </c>
      <c r="C19" s="65" t="s">
        <v>98</v>
      </c>
      <c r="D19" s="65" t="s">
        <v>1</v>
      </c>
      <c r="E19" s="65">
        <v>101.876</v>
      </c>
      <c r="F19" s="65">
        <v>7</v>
      </c>
      <c r="G19" s="65">
        <v>0</v>
      </c>
      <c r="H19" s="65">
        <v>108.876</v>
      </c>
      <c r="I19" s="65">
        <v>0.829771667225559</v>
      </c>
      <c r="J19" s="65">
        <v>82.9771667225559</v>
      </c>
      <c r="K19" s="65">
        <v>85.69</v>
      </c>
      <c r="L19" s="65">
        <v>0</v>
      </c>
      <c r="M19" s="65">
        <v>0</v>
      </c>
      <c r="N19" s="65">
        <v>85.69</v>
      </c>
      <c r="O19" s="65">
        <v>0.73687177527231</v>
      </c>
      <c r="P19" s="65">
        <v>73.687177527231</v>
      </c>
      <c r="Q19" s="65">
        <v>100</v>
      </c>
      <c r="R19" s="65">
        <v>0</v>
      </c>
      <c r="S19" s="65">
        <v>0</v>
      </c>
      <c r="T19" s="65">
        <v>100</v>
      </c>
      <c r="U19" s="65">
        <v>0.813008132284573</v>
      </c>
      <c r="V19" s="65">
        <v>81.3008132284573</v>
      </c>
      <c r="W19" s="65">
        <v>76.3065389364186</v>
      </c>
      <c r="X19" s="65">
        <v>17</v>
      </c>
    </row>
    <row r="20" spans="1:24">
      <c r="A20" s="65">
        <v>18</v>
      </c>
      <c r="B20" s="65">
        <v>2021210630</v>
      </c>
      <c r="C20" s="65" t="s">
        <v>99</v>
      </c>
      <c r="D20" s="65" t="s">
        <v>1</v>
      </c>
      <c r="E20" s="65">
        <v>96.484</v>
      </c>
      <c r="F20" s="65">
        <v>9</v>
      </c>
      <c r="G20" s="65">
        <v>0</v>
      </c>
      <c r="H20" s="65">
        <v>105.484</v>
      </c>
      <c r="I20" s="65">
        <v>0.803920373136603</v>
      </c>
      <c r="J20" s="65">
        <v>80.3920373136603</v>
      </c>
      <c r="K20" s="65">
        <v>86.415873015873</v>
      </c>
      <c r="L20" s="65">
        <v>0</v>
      </c>
      <c r="M20" s="65">
        <v>0</v>
      </c>
      <c r="N20" s="65">
        <v>86.415873015873</v>
      </c>
      <c r="O20" s="65">
        <v>0.743113756108214</v>
      </c>
      <c r="P20" s="65">
        <v>74.3113756108214</v>
      </c>
      <c r="Q20" s="65">
        <v>100</v>
      </c>
      <c r="R20" s="65">
        <v>0</v>
      </c>
      <c r="S20" s="65">
        <v>0</v>
      </c>
      <c r="T20" s="65">
        <v>100</v>
      </c>
      <c r="U20" s="65">
        <v>0.813008132284573</v>
      </c>
      <c r="V20" s="65">
        <v>81.3008132284573</v>
      </c>
      <c r="W20" s="65">
        <v>76.2264517131527</v>
      </c>
      <c r="X20" s="65">
        <v>18</v>
      </c>
    </row>
    <row r="21" spans="1:24">
      <c r="A21" s="65">
        <v>19</v>
      </c>
      <c r="B21" s="65">
        <v>2021210578</v>
      </c>
      <c r="C21" s="65" t="s">
        <v>100</v>
      </c>
      <c r="D21" s="65" t="s">
        <v>1</v>
      </c>
      <c r="E21" s="65">
        <v>97.1</v>
      </c>
      <c r="F21" s="65">
        <v>4</v>
      </c>
      <c r="G21" s="65">
        <v>0</v>
      </c>
      <c r="H21" s="65">
        <v>101.1</v>
      </c>
      <c r="I21" s="65">
        <v>0.770508794927293</v>
      </c>
      <c r="J21" s="65">
        <v>77.0508794927293</v>
      </c>
      <c r="K21" s="65">
        <v>85.387001</v>
      </c>
      <c r="L21" s="65">
        <v>1.92</v>
      </c>
      <c r="M21" s="65">
        <v>0</v>
      </c>
      <c r="N21" s="65">
        <v>87.307001</v>
      </c>
      <c r="O21" s="65">
        <v>0.750776809669405</v>
      </c>
      <c r="P21" s="65">
        <v>75.0776809669405</v>
      </c>
      <c r="Q21" s="65">
        <v>100</v>
      </c>
      <c r="R21" s="65">
        <v>0</v>
      </c>
      <c r="S21" s="65">
        <v>0</v>
      </c>
      <c r="T21" s="65">
        <v>100</v>
      </c>
      <c r="U21" s="65">
        <v>0.813008132284573</v>
      </c>
      <c r="V21" s="65">
        <v>81.3008132284573</v>
      </c>
      <c r="W21" s="65">
        <v>76.0946338982499</v>
      </c>
      <c r="X21" s="65">
        <v>19</v>
      </c>
    </row>
    <row r="22" spans="1:24">
      <c r="A22" s="65">
        <v>20</v>
      </c>
      <c r="B22" s="65">
        <v>2021210567</v>
      </c>
      <c r="C22" s="65" t="s">
        <v>101</v>
      </c>
      <c r="D22" s="65" t="s">
        <v>1</v>
      </c>
      <c r="E22" s="65">
        <v>102.6</v>
      </c>
      <c r="F22" s="65">
        <v>4</v>
      </c>
      <c r="G22" s="65">
        <v>0</v>
      </c>
      <c r="H22" s="65">
        <v>106.6</v>
      </c>
      <c r="I22" s="65">
        <v>0.812425692772003</v>
      </c>
      <c r="J22" s="65">
        <v>81.2425692772003</v>
      </c>
      <c r="K22" s="65">
        <v>84.5673333333333</v>
      </c>
      <c r="L22" s="65">
        <v>1.25</v>
      </c>
      <c r="M22" s="65">
        <v>0</v>
      </c>
      <c r="N22" s="65">
        <v>85.8173333333333</v>
      </c>
      <c r="O22" s="65">
        <v>0.737966749474488</v>
      </c>
      <c r="P22" s="65">
        <v>73.7966749474488</v>
      </c>
      <c r="Q22" s="65">
        <v>100</v>
      </c>
      <c r="R22" s="65">
        <v>0</v>
      </c>
      <c r="S22" s="65">
        <v>0</v>
      </c>
      <c r="T22" s="65">
        <v>100</v>
      </c>
      <c r="U22" s="65">
        <v>0.813008132284573</v>
      </c>
      <c r="V22" s="65">
        <v>81.3008132284573</v>
      </c>
      <c r="W22" s="65">
        <v>76.0362676414999</v>
      </c>
      <c r="X22" s="65">
        <v>20</v>
      </c>
    </row>
    <row r="23" spans="1:24">
      <c r="A23" s="65">
        <v>21</v>
      </c>
      <c r="B23" s="65">
        <v>2021210562</v>
      </c>
      <c r="C23" s="65" t="s">
        <v>102</v>
      </c>
      <c r="D23" s="65" t="s">
        <v>1</v>
      </c>
      <c r="E23" s="65">
        <v>97.1</v>
      </c>
      <c r="F23" s="65">
        <v>0</v>
      </c>
      <c r="G23" s="65">
        <v>0</v>
      </c>
      <c r="H23" s="65">
        <v>97.1</v>
      </c>
      <c r="I23" s="65">
        <v>0.740023778312959</v>
      </c>
      <c r="J23" s="65">
        <v>74.0023778312959</v>
      </c>
      <c r="K23" s="65">
        <v>83.043869</v>
      </c>
      <c r="L23" s="65">
        <v>5.15</v>
      </c>
      <c r="M23" s="65">
        <v>0</v>
      </c>
      <c r="N23" s="65">
        <v>88.193869</v>
      </c>
      <c r="O23" s="65">
        <v>0.758403230460538</v>
      </c>
      <c r="P23" s="65">
        <v>75.8403230460538</v>
      </c>
      <c r="Q23" s="65">
        <v>100</v>
      </c>
      <c r="R23" s="65">
        <v>0</v>
      </c>
      <c r="S23" s="65">
        <v>0</v>
      </c>
      <c r="T23" s="65">
        <v>100</v>
      </c>
      <c r="U23" s="65">
        <v>0.813008132284573</v>
      </c>
      <c r="V23" s="65">
        <v>81.3008132284573</v>
      </c>
      <c r="W23" s="65">
        <v>76.0187830213426</v>
      </c>
      <c r="X23" s="65">
        <v>21</v>
      </c>
    </row>
    <row r="24" spans="1:24">
      <c r="A24" s="65">
        <v>22</v>
      </c>
      <c r="B24" s="65">
        <v>2021210580</v>
      </c>
      <c r="C24" s="65" t="s">
        <v>103</v>
      </c>
      <c r="D24" s="65" t="s">
        <v>1</v>
      </c>
      <c r="E24" s="65">
        <v>108.9</v>
      </c>
      <c r="F24" s="65">
        <v>14.8</v>
      </c>
      <c r="G24" s="65">
        <v>0</v>
      </c>
      <c r="H24" s="65">
        <v>123.7</v>
      </c>
      <c r="I24" s="65">
        <v>0.942749138798281</v>
      </c>
      <c r="J24" s="65">
        <v>94.2749138798281</v>
      </c>
      <c r="K24" s="65">
        <v>81.339</v>
      </c>
      <c r="L24" s="65">
        <v>0</v>
      </c>
      <c r="M24" s="65">
        <v>0</v>
      </c>
      <c r="N24" s="65">
        <v>81.339</v>
      </c>
      <c r="O24" s="65">
        <v>0.699456334798394</v>
      </c>
      <c r="P24" s="65">
        <v>69.9456334798394</v>
      </c>
      <c r="Q24" s="65">
        <v>100</v>
      </c>
      <c r="R24" s="65">
        <v>0</v>
      </c>
      <c r="S24" s="65">
        <v>0</v>
      </c>
      <c r="T24" s="65">
        <v>100</v>
      </c>
      <c r="U24" s="65">
        <v>0.813008132284573</v>
      </c>
      <c r="V24" s="65">
        <v>81.3008132284573</v>
      </c>
      <c r="W24" s="65">
        <v>75.9470075346989</v>
      </c>
      <c r="X24" s="65">
        <v>22</v>
      </c>
    </row>
    <row r="25" spans="1:24">
      <c r="A25" s="65">
        <v>23</v>
      </c>
      <c r="B25" s="65">
        <v>2021210561</v>
      </c>
      <c r="C25" s="65" t="s">
        <v>104</v>
      </c>
      <c r="D25" s="65" t="s">
        <v>1</v>
      </c>
      <c r="E25" s="65">
        <v>100.6</v>
      </c>
      <c r="F25" s="65">
        <v>3</v>
      </c>
      <c r="G25" s="65">
        <v>0</v>
      </c>
      <c r="H25" s="65">
        <v>103.6</v>
      </c>
      <c r="I25" s="65">
        <v>0.789561930311252</v>
      </c>
      <c r="J25" s="65">
        <v>78.9561930311252</v>
      </c>
      <c r="K25" s="65">
        <v>85.416</v>
      </c>
      <c r="L25" s="65">
        <v>1</v>
      </c>
      <c r="M25" s="65">
        <v>0</v>
      </c>
      <c r="N25" s="65">
        <v>86.416</v>
      </c>
      <c r="O25" s="65">
        <v>0.743114848079495</v>
      </c>
      <c r="P25" s="65">
        <v>74.3114848079495</v>
      </c>
      <c r="Q25" s="65">
        <v>100</v>
      </c>
      <c r="R25" s="65">
        <v>0</v>
      </c>
      <c r="S25" s="65">
        <v>0</v>
      </c>
      <c r="T25" s="65">
        <v>100</v>
      </c>
      <c r="U25" s="65">
        <v>0.813008132284573</v>
      </c>
      <c r="V25" s="65">
        <v>81.3008132284573</v>
      </c>
      <c r="W25" s="65">
        <v>75.9393592946354</v>
      </c>
      <c r="X25" s="65">
        <v>23</v>
      </c>
    </row>
    <row r="26" spans="1:24">
      <c r="A26" s="65">
        <v>24</v>
      </c>
      <c r="B26" s="65">
        <v>2021210632</v>
      </c>
      <c r="C26" s="65" t="s">
        <v>105</v>
      </c>
      <c r="D26" s="65" t="s">
        <v>1</v>
      </c>
      <c r="E26" s="65">
        <v>97.152</v>
      </c>
      <c r="F26" s="65">
        <v>4</v>
      </c>
      <c r="G26" s="65">
        <v>0</v>
      </c>
      <c r="H26" s="65">
        <v>101.152</v>
      </c>
      <c r="I26" s="65">
        <v>0.77090510014328</v>
      </c>
      <c r="J26" s="65">
        <v>77.090510014328</v>
      </c>
      <c r="K26" s="65">
        <v>86.1722222222222</v>
      </c>
      <c r="L26" s="65">
        <v>0</v>
      </c>
      <c r="M26" s="65">
        <v>0</v>
      </c>
      <c r="N26" s="65">
        <v>86.1722222222222</v>
      </c>
      <c r="O26" s="65">
        <v>0.741018536212497</v>
      </c>
      <c r="P26" s="65">
        <v>74.1018536212497</v>
      </c>
      <c r="Q26" s="65">
        <v>100</v>
      </c>
      <c r="R26" s="65">
        <v>0</v>
      </c>
      <c r="S26" s="65">
        <v>0</v>
      </c>
      <c r="T26" s="65">
        <v>100</v>
      </c>
      <c r="U26" s="65">
        <v>0.813008132284573</v>
      </c>
      <c r="V26" s="65">
        <v>81.3008132284573</v>
      </c>
      <c r="W26" s="65">
        <v>75.4194808605861</v>
      </c>
      <c r="X26" s="65">
        <v>24</v>
      </c>
    </row>
    <row r="27" spans="1:24">
      <c r="A27" s="65">
        <v>25</v>
      </c>
      <c r="B27" s="65">
        <v>2021210637</v>
      </c>
      <c r="C27" s="65" t="s">
        <v>106</v>
      </c>
      <c r="D27" s="65" t="s">
        <v>1</v>
      </c>
      <c r="E27" s="65">
        <v>104.668</v>
      </c>
      <c r="F27" s="65">
        <v>10.1</v>
      </c>
      <c r="G27" s="65">
        <v>0</v>
      </c>
      <c r="H27" s="65">
        <v>114.768</v>
      </c>
      <c r="I27" s="65">
        <v>0.874676096698473</v>
      </c>
      <c r="J27" s="65">
        <v>87.4676096698473</v>
      </c>
      <c r="K27" s="65">
        <v>82.54</v>
      </c>
      <c r="L27" s="65">
        <v>0</v>
      </c>
      <c r="M27" s="65">
        <v>0</v>
      </c>
      <c r="N27" s="65">
        <v>82.54</v>
      </c>
      <c r="O27" s="65">
        <v>0.709784062679151</v>
      </c>
      <c r="P27" s="65">
        <v>70.9784062679151</v>
      </c>
      <c r="Q27" s="65">
        <v>100</v>
      </c>
      <c r="R27" s="65">
        <v>0</v>
      </c>
      <c r="S27" s="65">
        <v>0</v>
      </c>
      <c r="T27" s="65">
        <v>100</v>
      </c>
      <c r="U27" s="65">
        <v>0.813008132284573</v>
      </c>
      <c r="V27" s="65">
        <v>81.3008132284573</v>
      </c>
      <c r="W27" s="65">
        <v>75.3084876443557</v>
      </c>
      <c r="X27" s="65">
        <v>25</v>
      </c>
    </row>
    <row r="28" spans="1:24">
      <c r="A28" s="65">
        <v>26</v>
      </c>
      <c r="B28" s="65">
        <v>2021210579</v>
      </c>
      <c r="C28" s="65" t="s">
        <v>107</v>
      </c>
      <c r="D28" s="65" t="s">
        <v>1</v>
      </c>
      <c r="E28" s="65">
        <v>97.1</v>
      </c>
      <c r="F28" s="65">
        <v>0</v>
      </c>
      <c r="G28" s="65">
        <v>0</v>
      </c>
      <c r="H28" s="65">
        <v>97.1</v>
      </c>
      <c r="I28" s="65">
        <v>0.740023778312959</v>
      </c>
      <c r="J28" s="65">
        <v>74.0023778312959</v>
      </c>
      <c r="K28" s="65">
        <v>86.555</v>
      </c>
      <c r="L28" s="65">
        <v>0</v>
      </c>
      <c r="M28" s="65">
        <v>0</v>
      </c>
      <c r="N28" s="65">
        <v>86.555</v>
      </c>
      <c r="O28" s="65">
        <v>0.744310147143129</v>
      </c>
      <c r="P28" s="65">
        <v>74.4310147143129</v>
      </c>
      <c r="Q28" s="65">
        <v>100</v>
      </c>
      <c r="R28" s="65">
        <v>0</v>
      </c>
      <c r="S28" s="65">
        <v>0</v>
      </c>
      <c r="T28" s="65">
        <v>100</v>
      </c>
      <c r="U28" s="65">
        <v>0.813008132284573</v>
      </c>
      <c r="V28" s="65">
        <v>81.3008132284573</v>
      </c>
      <c r="W28" s="65">
        <v>75.032267189124</v>
      </c>
      <c r="X28" s="65">
        <v>26</v>
      </c>
    </row>
    <row r="29" spans="1:24">
      <c r="A29" s="65">
        <v>27</v>
      </c>
      <c r="B29" s="65">
        <v>2021210629</v>
      </c>
      <c r="C29" s="65" t="s">
        <v>108</v>
      </c>
      <c r="D29" s="65" t="s">
        <v>1</v>
      </c>
      <c r="E29" s="65">
        <v>100.288</v>
      </c>
      <c r="F29" s="65">
        <v>5</v>
      </c>
      <c r="G29" s="65">
        <v>0</v>
      </c>
      <c r="H29" s="65">
        <v>105.288</v>
      </c>
      <c r="I29" s="65">
        <v>0.802426607322501</v>
      </c>
      <c r="J29" s="65">
        <v>80.2426607322501</v>
      </c>
      <c r="K29" s="65">
        <v>83.6187301587302</v>
      </c>
      <c r="L29" s="65">
        <v>0</v>
      </c>
      <c r="M29" s="65">
        <v>0</v>
      </c>
      <c r="N29" s="65">
        <v>83.6187301587302</v>
      </c>
      <c r="O29" s="65">
        <v>0.719060358712565</v>
      </c>
      <c r="P29" s="65">
        <v>71.9060358712565</v>
      </c>
      <c r="Q29" s="65">
        <v>100</v>
      </c>
      <c r="R29" s="65">
        <v>0</v>
      </c>
      <c r="S29" s="65">
        <v>0</v>
      </c>
      <c r="T29" s="65">
        <v>100</v>
      </c>
      <c r="U29" s="65">
        <v>0.813008132284573</v>
      </c>
      <c r="V29" s="65">
        <v>81.3008132284573</v>
      </c>
      <c r="W29" s="65">
        <v>74.5128385791753</v>
      </c>
      <c r="X29" s="65">
        <v>27</v>
      </c>
    </row>
    <row r="30" spans="1:24">
      <c r="A30" s="65">
        <v>28</v>
      </c>
      <c r="B30" s="65">
        <v>2021210529</v>
      </c>
      <c r="C30" s="65" t="s">
        <v>109</v>
      </c>
      <c r="D30" s="65" t="s">
        <v>1</v>
      </c>
      <c r="E30" s="65">
        <v>97.1</v>
      </c>
      <c r="F30" s="65">
        <v>4</v>
      </c>
      <c r="G30" s="65">
        <v>0</v>
      </c>
      <c r="H30" s="65">
        <v>101.1</v>
      </c>
      <c r="I30" s="65">
        <v>0.770508794927293</v>
      </c>
      <c r="J30" s="65">
        <v>77.0508794927293</v>
      </c>
      <c r="K30" s="65">
        <v>80.477</v>
      </c>
      <c r="L30" s="65">
        <v>4.083</v>
      </c>
      <c r="M30" s="65">
        <v>0</v>
      </c>
      <c r="N30" s="65">
        <v>84.56</v>
      </c>
      <c r="O30" s="65">
        <v>0.727154595834129</v>
      </c>
      <c r="P30" s="65">
        <v>72.7154595834129</v>
      </c>
      <c r="Q30" s="65">
        <v>100</v>
      </c>
      <c r="R30" s="65">
        <v>0</v>
      </c>
      <c r="S30" s="65">
        <v>0</v>
      </c>
      <c r="T30" s="65">
        <v>100</v>
      </c>
      <c r="U30" s="65">
        <v>0.813008132284573</v>
      </c>
      <c r="V30" s="65">
        <v>81.3008132284573</v>
      </c>
      <c r="W30" s="65">
        <v>74.4410789297806</v>
      </c>
      <c r="X30" s="65">
        <v>28</v>
      </c>
    </row>
    <row r="31" spans="1:24">
      <c r="A31" s="65">
        <v>29</v>
      </c>
      <c r="B31" s="65">
        <v>2021210571</v>
      </c>
      <c r="C31" s="65" t="s">
        <v>110</v>
      </c>
      <c r="D31" s="65" t="s">
        <v>1</v>
      </c>
      <c r="E31" s="65">
        <v>101.1</v>
      </c>
      <c r="F31" s="65">
        <v>0</v>
      </c>
      <c r="G31" s="65">
        <v>0</v>
      </c>
      <c r="H31" s="65">
        <v>101.1</v>
      </c>
      <c r="I31" s="65">
        <v>0.770508794927293</v>
      </c>
      <c r="J31" s="65">
        <v>77.0508794927293</v>
      </c>
      <c r="K31" s="65">
        <v>79.91801</v>
      </c>
      <c r="L31" s="65">
        <v>4.425</v>
      </c>
      <c r="M31" s="65">
        <v>0</v>
      </c>
      <c r="N31" s="65">
        <v>84.34301</v>
      </c>
      <c r="O31" s="65">
        <v>0.725288639403783</v>
      </c>
      <c r="P31" s="65">
        <v>72.5288639403783</v>
      </c>
      <c r="Q31" s="65">
        <v>100</v>
      </c>
      <c r="R31" s="65">
        <v>0</v>
      </c>
      <c r="S31" s="65">
        <v>0</v>
      </c>
      <c r="T31" s="65">
        <v>100</v>
      </c>
      <c r="U31" s="65">
        <v>0.813008132284573</v>
      </c>
      <c r="V31" s="65">
        <v>81.3008132284573</v>
      </c>
      <c r="W31" s="65">
        <v>74.3104619796564</v>
      </c>
      <c r="X31" s="65">
        <v>29</v>
      </c>
    </row>
    <row r="32" spans="1:24">
      <c r="A32" s="65">
        <v>30</v>
      </c>
      <c r="B32" s="65">
        <v>2021210526</v>
      </c>
      <c r="C32" s="65" t="s">
        <v>111</v>
      </c>
      <c r="D32" s="65" t="s">
        <v>1</v>
      </c>
      <c r="E32" s="65">
        <v>101.1</v>
      </c>
      <c r="F32" s="65">
        <v>0</v>
      </c>
      <c r="G32" s="65">
        <v>0</v>
      </c>
      <c r="H32" s="65">
        <v>101.1</v>
      </c>
      <c r="I32" s="65">
        <v>0.770508794927293</v>
      </c>
      <c r="J32" s="65">
        <v>77.0508794927293</v>
      </c>
      <c r="K32" s="65">
        <v>84.271</v>
      </c>
      <c r="L32" s="65">
        <v>0</v>
      </c>
      <c r="M32" s="65">
        <v>0</v>
      </c>
      <c r="N32" s="65">
        <v>84.271</v>
      </c>
      <c r="O32" s="65">
        <v>0.72466940569463</v>
      </c>
      <c r="P32" s="65">
        <v>72.466940569463</v>
      </c>
      <c r="Q32" s="65">
        <v>100</v>
      </c>
      <c r="R32" s="65">
        <v>0</v>
      </c>
      <c r="S32" s="65">
        <v>0</v>
      </c>
      <c r="T32" s="65">
        <v>100</v>
      </c>
      <c r="U32" s="65">
        <v>0.813008132284573</v>
      </c>
      <c r="V32" s="65">
        <v>81.3008132284573</v>
      </c>
      <c r="W32" s="65">
        <v>74.2671156200157</v>
      </c>
      <c r="X32" s="65">
        <v>30</v>
      </c>
    </row>
    <row r="33" spans="1:24">
      <c r="A33" s="65">
        <v>31</v>
      </c>
      <c r="B33" s="65">
        <v>2021210588</v>
      </c>
      <c r="C33" s="65" t="s">
        <v>112</v>
      </c>
      <c r="D33" s="65" t="s">
        <v>1</v>
      </c>
      <c r="E33" s="65">
        <v>97.872</v>
      </c>
      <c r="F33" s="65">
        <v>5</v>
      </c>
      <c r="G33" s="65">
        <v>0</v>
      </c>
      <c r="H33" s="65">
        <v>102.872</v>
      </c>
      <c r="I33" s="65">
        <v>0.784013657287443</v>
      </c>
      <c r="J33" s="65">
        <v>78.4013657287443</v>
      </c>
      <c r="K33" s="65">
        <v>81.9035294</v>
      </c>
      <c r="L33" s="65">
        <v>1.75</v>
      </c>
      <c r="M33" s="65">
        <v>0</v>
      </c>
      <c r="N33" s="65">
        <v>83.6535294</v>
      </c>
      <c r="O33" s="65">
        <v>0.719359606917637</v>
      </c>
      <c r="P33" s="65">
        <v>71.9359606917637</v>
      </c>
      <c r="Q33" s="65">
        <v>100</v>
      </c>
      <c r="R33" s="65">
        <v>0</v>
      </c>
      <c r="S33" s="65">
        <v>0</v>
      </c>
      <c r="T33" s="65">
        <v>100</v>
      </c>
      <c r="U33" s="65">
        <v>0.813008132284573</v>
      </c>
      <c r="V33" s="65">
        <v>81.3008132284573</v>
      </c>
      <c r="W33" s="65">
        <v>74.1655269528292</v>
      </c>
      <c r="X33" s="65">
        <v>31</v>
      </c>
    </row>
    <row r="34" spans="1:24">
      <c r="A34" s="65">
        <v>32</v>
      </c>
      <c r="B34" s="65">
        <v>2021210589</v>
      </c>
      <c r="C34" s="65" t="s">
        <v>113</v>
      </c>
      <c r="D34" s="65" t="s">
        <v>1</v>
      </c>
      <c r="E34" s="65">
        <v>100.12</v>
      </c>
      <c r="F34" s="65">
        <v>3</v>
      </c>
      <c r="G34" s="65">
        <v>0</v>
      </c>
      <c r="H34" s="65">
        <v>103.12</v>
      </c>
      <c r="I34" s="65">
        <v>0.785903728317532</v>
      </c>
      <c r="J34" s="65">
        <v>78.5903728317532</v>
      </c>
      <c r="K34" s="65">
        <v>82.2423529</v>
      </c>
      <c r="L34" s="65">
        <v>1.25</v>
      </c>
      <c r="M34" s="65">
        <v>0</v>
      </c>
      <c r="N34" s="65">
        <v>83.4923529</v>
      </c>
      <c r="O34" s="65">
        <v>0.71797360605771</v>
      </c>
      <c r="P34" s="65">
        <v>71.797360605771</v>
      </c>
      <c r="Q34" s="65">
        <v>100</v>
      </c>
      <c r="R34" s="65">
        <v>0</v>
      </c>
      <c r="S34" s="65">
        <v>0</v>
      </c>
      <c r="T34" s="65">
        <v>100</v>
      </c>
      <c r="U34" s="65">
        <v>0.813008132284573</v>
      </c>
      <c r="V34" s="65">
        <v>81.3008132284573</v>
      </c>
      <c r="W34" s="65">
        <v>74.1063083132361</v>
      </c>
      <c r="X34" s="65">
        <v>32</v>
      </c>
    </row>
    <row r="35" spans="1:24">
      <c r="A35" s="65">
        <v>33</v>
      </c>
      <c r="B35" s="65">
        <v>2021210509</v>
      </c>
      <c r="C35" s="65" t="s">
        <v>114</v>
      </c>
      <c r="D35" s="65" t="s">
        <v>1</v>
      </c>
      <c r="E35" s="65">
        <v>96.4</v>
      </c>
      <c r="F35" s="65">
        <v>0</v>
      </c>
      <c r="G35" s="65">
        <v>0</v>
      </c>
      <c r="H35" s="65">
        <v>96.4</v>
      </c>
      <c r="I35" s="65">
        <v>0.734688900405451</v>
      </c>
      <c r="J35" s="65">
        <v>73.4688900405451</v>
      </c>
      <c r="K35" s="65">
        <v>84.118</v>
      </c>
      <c r="L35" s="65">
        <v>0</v>
      </c>
      <c r="M35" s="65">
        <v>0</v>
      </c>
      <c r="N35" s="65">
        <v>84.118</v>
      </c>
      <c r="O35" s="65">
        <v>0.723353716797247</v>
      </c>
      <c r="P35" s="65">
        <v>72.3353716797247</v>
      </c>
      <c r="Q35" s="65">
        <v>100</v>
      </c>
      <c r="R35" s="65">
        <v>0</v>
      </c>
      <c r="S35" s="65">
        <v>0</v>
      </c>
      <c r="T35" s="65">
        <v>100</v>
      </c>
      <c r="U35" s="65">
        <v>0.813008132284573</v>
      </c>
      <c r="V35" s="65">
        <v>81.3008132284573</v>
      </c>
      <c r="W35" s="65">
        <v>73.4586195067621</v>
      </c>
      <c r="X35" s="65">
        <v>33</v>
      </c>
    </row>
    <row r="36" spans="1:24">
      <c r="A36" s="65">
        <v>34</v>
      </c>
      <c r="B36" s="65">
        <v>2021210576</v>
      </c>
      <c r="C36" s="65" t="s">
        <v>115</v>
      </c>
      <c r="D36" s="65" t="s">
        <v>1</v>
      </c>
      <c r="E36" s="65">
        <v>97.6</v>
      </c>
      <c r="F36" s="65">
        <v>0</v>
      </c>
      <c r="G36" s="65">
        <v>0</v>
      </c>
      <c r="H36" s="65">
        <v>97.6</v>
      </c>
      <c r="I36" s="65">
        <v>0.743834405389751</v>
      </c>
      <c r="J36" s="65">
        <v>74.3834405389751</v>
      </c>
      <c r="K36" s="65">
        <v>81.718819</v>
      </c>
      <c r="L36" s="65">
        <v>1</v>
      </c>
      <c r="M36" s="65">
        <v>0</v>
      </c>
      <c r="N36" s="65">
        <v>82.718819</v>
      </c>
      <c r="O36" s="65">
        <v>0.711321776227784</v>
      </c>
      <c r="P36" s="65">
        <v>71.1321776227784</v>
      </c>
      <c r="Q36" s="65">
        <v>100</v>
      </c>
      <c r="R36" s="65">
        <v>0</v>
      </c>
      <c r="S36" s="65">
        <v>5</v>
      </c>
      <c r="T36" s="65">
        <v>105</v>
      </c>
      <c r="U36" s="65">
        <v>0.853658538898801</v>
      </c>
      <c r="V36" s="65">
        <v>85.3658538898801</v>
      </c>
      <c r="W36" s="65">
        <v>73.2057978327279</v>
      </c>
      <c r="X36" s="65">
        <v>34</v>
      </c>
    </row>
    <row r="37" spans="1:24">
      <c r="A37" s="65">
        <v>35</v>
      </c>
      <c r="B37" s="65">
        <v>2021210527</v>
      </c>
      <c r="C37" s="65" t="s">
        <v>116</v>
      </c>
      <c r="D37" s="65" t="s">
        <v>1</v>
      </c>
      <c r="E37" s="65">
        <v>97.6</v>
      </c>
      <c r="F37" s="65">
        <v>0</v>
      </c>
      <c r="G37" s="65">
        <v>0</v>
      </c>
      <c r="H37" s="65">
        <v>97.6</v>
      </c>
      <c r="I37" s="65">
        <v>0.743834405389751</v>
      </c>
      <c r="J37" s="65">
        <v>74.3834405389751</v>
      </c>
      <c r="K37" s="65">
        <v>83.1555555555555</v>
      </c>
      <c r="L37" s="65">
        <v>0</v>
      </c>
      <c r="M37" s="65">
        <v>0</v>
      </c>
      <c r="N37" s="65">
        <v>83.1555555555555</v>
      </c>
      <c r="O37" s="65">
        <v>0.715077393464551</v>
      </c>
      <c r="P37" s="65">
        <v>71.5077393464551</v>
      </c>
      <c r="Q37" s="65">
        <v>100</v>
      </c>
      <c r="R37" s="65">
        <v>0</v>
      </c>
      <c r="S37" s="65">
        <v>0</v>
      </c>
      <c r="T37" s="65">
        <v>100</v>
      </c>
      <c r="U37" s="65">
        <v>0.813008132284573</v>
      </c>
      <c r="V37" s="65">
        <v>81.3008132284573</v>
      </c>
      <c r="W37" s="65">
        <v>73.0621869731593</v>
      </c>
      <c r="X37" s="65">
        <v>35</v>
      </c>
    </row>
    <row r="38" spans="1:24">
      <c r="A38" s="65">
        <v>36</v>
      </c>
      <c r="B38" s="65">
        <v>2021210599</v>
      </c>
      <c r="C38" s="65" t="s">
        <v>117</v>
      </c>
      <c r="D38" s="65" t="s">
        <v>1</v>
      </c>
      <c r="E38" s="65">
        <v>99.848</v>
      </c>
      <c r="F38" s="65">
        <v>3</v>
      </c>
      <c r="G38" s="65">
        <v>0</v>
      </c>
      <c r="H38" s="65">
        <v>102.848</v>
      </c>
      <c r="I38" s="65">
        <v>0.783830747187757</v>
      </c>
      <c r="J38" s="65">
        <v>78.3830747187757</v>
      </c>
      <c r="K38" s="65">
        <v>81.2051470588235</v>
      </c>
      <c r="L38" s="65">
        <v>0</v>
      </c>
      <c r="M38" s="65">
        <v>0</v>
      </c>
      <c r="N38" s="65">
        <v>81.2051470588235</v>
      </c>
      <c r="O38" s="65">
        <v>0.698305296703049</v>
      </c>
      <c r="P38" s="65">
        <v>69.8305296703049</v>
      </c>
      <c r="Q38" s="65">
        <v>100</v>
      </c>
      <c r="R38" s="65">
        <v>3.333333</v>
      </c>
      <c r="S38" s="65">
        <v>0</v>
      </c>
      <c r="T38" s="65">
        <v>103.333333</v>
      </c>
      <c r="U38" s="65">
        <v>0.840108400650698</v>
      </c>
      <c r="V38" s="65">
        <v>84.0108400650698</v>
      </c>
      <c r="W38" s="65">
        <v>72.9590697194756</v>
      </c>
      <c r="X38" s="65">
        <v>36</v>
      </c>
    </row>
    <row r="39" spans="1:24">
      <c r="A39" s="65">
        <v>37</v>
      </c>
      <c r="B39" s="65">
        <v>2021210530</v>
      </c>
      <c r="C39" s="65" t="s">
        <v>118</v>
      </c>
      <c r="D39" s="65" t="s">
        <v>1</v>
      </c>
      <c r="E39" s="65">
        <v>99.1</v>
      </c>
      <c r="F39" s="65">
        <v>0</v>
      </c>
      <c r="G39" s="65">
        <v>0</v>
      </c>
      <c r="H39" s="65">
        <v>99.1</v>
      </c>
      <c r="I39" s="65">
        <v>0.755266286620126</v>
      </c>
      <c r="J39" s="65">
        <v>75.5266286620126</v>
      </c>
      <c r="K39" s="65">
        <v>82.1127777777778</v>
      </c>
      <c r="L39" s="65">
        <v>0.375</v>
      </c>
      <c r="M39" s="65">
        <v>0</v>
      </c>
      <c r="N39" s="65">
        <v>82.4877777777778</v>
      </c>
      <c r="O39" s="65">
        <v>0.709334989489776</v>
      </c>
      <c r="P39" s="65">
        <v>70.9334989489776</v>
      </c>
      <c r="Q39" s="65">
        <v>100</v>
      </c>
      <c r="R39" s="65">
        <v>0</v>
      </c>
      <c r="S39" s="65">
        <v>0</v>
      </c>
      <c r="T39" s="65">
        <v>100</v>
      </c>
      <c r="U39" s="65">
        <v>0.813008132284573</v>
      </c>
      <c r="V39" s="65">
        <v>81.3008132284573</v>
      </c>
      <c r="W39" s="65">
        <v>72.8888563195325</v>
      </c>
      <c r="X39" s="65">
        <v>37</v>
      </c>
    </row>
    <row r="40" spans="1:24">
      <c r="A40" s="65">
        <v>38</v>
      </c>
      <c r="B40" s="65">
        <v>2021210565</v>
      </c>
      <c r="C40" s="65" t="s">
        <v>119</v>
      </c>
      <c r="D40" s="65" t="s">
        <v>1</v>
      </c>
      <c r="E40" s="65">
        <v>100.1</v>
      </c>
      <c r="F40" s="65">
        <v>0</v>
      </c>
      <c r="G40" s="65">
        <v>0</v>
      </c>
      <c r="H40" s="65">
        <v>100.1</v>
      </c>
      <c r="I40" s="65">
        <v>0.76288754077371</v>
      </c>
      <c r="J40" s="65">
        <v>76.288754077371</v>
      </c>
      <c r="K40" s="65">
        <v>81.950571</v>
      </c>
      <c r="L40" s="65">
        <v>0</v>
      </c>
      <c r="M40" s="65">
        <v>0</v>
      </c>
      <c r="N40" s="65">
        <v>81.950571</v>
      </c>
      <c r="O40" s="65">
        <v>0.704715401299445</v>
      </c>
      <c r="P40" s="65">
        <v>70.4715401299445</v>
      </c>
      <c r="Q40" s="65">
        <v>100</v>
      </c>
      <c r="R40" s="65">
        <v>0</v>
      </c>
      <c r="S40" s="65">
        <v>0</v>
      </c>
      <c r="T40" s="65">
        <v>100</v>
      </c>
      <c r="U40" s="65">
        <v>0.813008132284573</v>
      </c>
      <c r="V40" s="65">
        <v>81.3008132284573</v>
      </c>
      <c r="W40" s="65">
        <v>72.7179102292811</v>
      </c>
      <c r="X40" s="65">
        <v>38</v>
      </c>
    </row>
    <row r="41" spans="1:24">
      <c r="A41" s="65">
        <v>39</v>
      </c>
      <c r="B41" s="65">
        <v>2021210584</v>
      </c>
      <c r="C41" s="65" t="s">
        <v>120</v>
      </c>
      <c r="D41" s="65" t="s">
        <v>1</v>
      </c>
      <c r="E41" s="65">
        <v>96.176</v>
      </c>
      <c r="F41" s="65">
        <v>0.5</v>
      </c>
      <c r="G41" s="65">
        <v>0</v>
      </c>
      <c r="H41" s="65">
        <v>96.676</v>
      </c>
      <c r="I41" s="65">
        <v>0.73679236655184</v>
      </c>
      <c r="J41" s="65">
        <v>73.679236655184</v>
      </c>
      <c r="K41" s="65">
        <v>82.4752941176471</v>
      </c>
      <c r="L41" s="65">
        <v>0</v>
      </c>
      <c r="M41" s="65">
        <v>0</v>
      </c>
      <c r="N41" s="65">
        <v>82.4752941176471</v>
      </c>
      <c r="O41" s="65">
        <v>0.709227639077797</v>
      </c>
      <c r="P41" s="65">
        <v>70.9227639077797</v>
      </c>
      <c r="Q41" s="65">
        <v>100</v>
      </c>
      <c r="R41" s="65">
        <v>0</v>
      </c>
      <c r="S41" s="65">
        <v>0</v>
      </c>
      <c r="T41" s="65">
        <v>100</v>
      </c>
      <c r="U41" s="65">
        <v>0.813008132284573</v>
      </c>
      <c r="V41" s="65">
        <v>81.3008132284573</v>
      </c>
      <c r="W41" s="65">
        <v>72.5118633893283</v>
      </c>
      <c r="X41" s="65">
        <v>39</v>
      </c>
    </row>
    <row r="42" spans="1:24">
      <c r="A42" s="65">
        <v>40</v>
      </c>
      <c r="B42" s="65">
        <v>2021210612</v>
      </c>
      <c r="C42" s="65" t="s">
        <v>121</v>
      </c>
      <c r="D42" s="65" t="s">
        <v>1</v>
      </c>
      <c r="E42" s="65">
        <v>97.092</v>
      </c>
      <c r="F42" s="65">
        <v>0</v>
      </c>
      <c r="G42" s="65">
        <v>0</v>
      </c>
      <c r="H42" s="65">
        <v>97.092</v>
      </c>
      <c r="I42" s="65">
        <v>0.739962808279731</v>
      </c>
      <c r="J42" s="65">
        <v>73.9962808279731</v>
      </c>
      <c r="K42" s="65">
        <v>81.5145</v>
      </c>
      <c r="L42" s="65">
        <v>0</v>
      </c>
      <c r="M42" s="65">
        <v>0</v>
      </c>
      <c r="N42" s="65">
        <v>81.5145</v>
      </c>
      <c r="O42" s="65">
        <v>0.700965507357156</v>
      </c>
      <c r="P42" s="65">
        <v>70.0965507357156</v>
      </c>
      <c r="Q42" s="65">
        <v>105.266666666667</v>
      </c>
      <c r="R42" s="65">
        <v>0</v>
      </c>
      <c r="S42" s="65">
        <v>0</v>
      </c>
      <c r="T42" s="65">
        <v>105.266666666667</v>
      </c>
      <c r="U42" s="65">
        <v>0.855826560584894</v>
      </c>
      <c r="V42" s="65">
        <v>85.5826560584894</v>
      </c>
      <c r="W42" s="65">
        <v>72.4251072864445</v>
      </c>
      <c r="X42" s="65">
        <v>40</v>
      </c>
    </row>
    <row r="43" spans="1:24">
      <c r="A43" s="65">
        <v>41</v>
      </c>
      <c r="B43" s="65">
        <v>2021210618</v>
      </c>
      <c r="C43" s="65" t="s">
        <v>122</v>
      </c>
      <c r="D43" s="65" t="s">
        <v>1</v>
      </c>
      <c r="E43" s="65">
        <v>108.484</v>
      </c>
      <c r="F43" s="65">
        <v>5</v>
      </c>
      <c r="G43" s="65">
        <v>0</v>
      </c>
      <c r="H43" s="65">
        <v>113.484</v>
      </c>
      <c r="I43" s="65">
        <v>0.864890406365271</v>
      </c>
      <c r="J43" s="65">
        <v>86.4890406365272</v>
      </c>
      <c r="K43" s="65">
        <v>77.16625</v>
      </c>
      <c r="L43" s="65">
        <v>0</v>
      </c>
      <c r="M43" s="65">
        <v>0</v>
      </c>
      <c r="N43" s="65">
        <v>77.16625</v>
      </c>
      <c r="O43" s="65">
        <v>0.663573714886298</v>
      </c>
      <c r="P43" s="65">
        <v>66.3573714886298</v>
      </c>
      <c r="Q43" s="65">
        <v>100</v>
      </c>
      <c r="R43" s="65">
        <v>3.333333</v>
      </c>
      <c r="S43" s="65">
        <v>0</v>
      </c>
      <c r="T43" s="65">
        <v>103.333333</v>
      </c>
      <c r="U43" s="65">
        <v>0.840108400650698</v>
      </c>
      <c r="V43" s="65">
        <v>84.0108400650698</v>
      </c>
      <c r="W43" s="65">
        <v>72.1490521758533</v>
      </c>
      <c r="X43" s="65">
        <v>41</v>
      </c>
    </row>
    <row r="44" spans="1:24">
      <c r="A44" s="65">
        <v>42</v>
      </c>
      <c r="B44" s="65">
        <v>2021210575</v>
      </c>
      <c r="C44" s="65" t="s">
        <v>123</v>
      </c>
      <c r="D44" s="65" t="s">
        <v>1</v>
      </c>
      <c r="E44" s="65">
        <v>101.1</v>
      </c>
      <c r="F44" s="65">
        <v>0</v>
      </c>
      <c r="G44" s="65">
        <v>0</v>
      </c>
      <c r="H44" s="65">
        <v>101.1</v>
      </c>
      <c r="I44" s="65">
        <v>0.770508794927293</v>
      </c>
      <c r="J44" s="65">
        <v>77.0508794927293</v>
      </c>
      <c r="K44" s="65">
        <v>80.362</v>
      </c>
      <c r="L44" s="65">
        <v>0.25</v>
      </c>
      <c r="M44" s="65">
        <v>0</v>
      </c>
      <c r="N44" s="65">
        <v>80.612</v>
      </c>
      <c r="O44" s="65">
        <v>0.69320466271737</v>
      </c>
      <c r="P44" s="65">
        <v>69.320466271737</v>
      </c>
      <c r="Q44" s="65">
        <v>100</v>
      </c>
      <c r="R44" s="65">
        <v>0</v>
      </c>
      <c r="S44" s="65">
        <v>0</v>
      </c>
      <c r="T44" s="65">
        <v>100</v>
      </c>
      <c r="U44" s="65">
        <v>0.813008132284573</v>
      </c>
      <c r="V44" s="65">
        <v>81.3008132284573</v>
      </c>
      <c r="W44" s="65">
        <v>72.0645836116075</v>
      </c>
      <c r="X44" s="65">
        <v>42</v>
      </c>
    </row>
    <row r="45" spans="1:24">
      <c r="A45" s="65">
        <v>43</v>
      </c>
      <c r="B45" s="65">
        <v>2021210557</v>
      </c>
      <c r="C45" s="65" t="s">
        <v>124</v>
      </c>
      <c r="D45" s="65" t="s">
        <v>1</v>
      </c>
      <c r="E45" s="65">
        <v>101.1</v>
      </c>
      <c r="F45" s="65">
        <v>0</v>
      </c>
      <c r="G45" s="65">
        <v>0</v>
      </c>
      <c r="H45" s="65">
        <v>101.1</v>
      </c>
      <c r="I45" s="65">
        <v>0.770508794927293</v>
      </c>
      <c r="J45" s="65">
        <v>77.0508794927293</v>
      </c>
      <c r="K45" s="65">
        <v>80.1685</v>
      </c>
      <c r="L45" s="65">
        <v>0</v>
      </c>
      <c r="M45" s="65">
        <v>0</v>
      </c>
      <c r="N45" s="65">
        <v>80.1685</v>
      </c>
      <c r="O45" s="65">
        <v>0.68939088476973</v>
      </c>
      <c r="P45" s="65">
        <v>68.939088476973</v>
      </c>
      <c r="Q45" s="65">
        <v>100</v>
      </c>
      <c r="R45" s="65">
        <v>0</v>
      </c>
      <c r="S45" s="65">
        <v>0</v>
      </c>
      <c r="T45" s="65">
        <v>100</v>
      </c>
      <c r="U45" s="65">
        <v>0.813008132284573</v>
      </c>
      <c r="V45" s="65">
        <v>81.3008132284573</v>
      </c>
      <c r="W45" s="65">
        <v>71.7976191552727</v>
      </c>
      <c r="X45" s="65">
        <v>43</v>
      </c>
    </row>
    <row r="46" spans="1:24">
      <c r="A46" s="65">
        <v>44</v>
      </c>
      <c r="B46" s="65">
        <v>2021210520</v>
      </c>
      <c r="C46" s="65" t="s">
        <v>125</v>
      </c>
      <c r="D46" s="65" t="s">
        <v>1</v>
      </c>
      <c r="E46" s="65">
        <v>105.1</v>
      </c>
      <c r="F46" s="65">
        <v>7.6</v>
      </c>
      <c r="G46" s="65">
        <v>0</v>
      </c>
      <c r="H46" s="65">
        <v>112.7</v>
      </c>
      <c r="I46" s="65">
        <v>0.858915343108862</v>
      </c>
      <c r="J46" s="65">
        <v>85.8915343108862</v>
      </c>
      <c r="K46" s="65">
        <v>76.036</v>
      </c>
      <c r="L46" s="65">
        <v>0.25</v>
      </c>
      <c r="M46" s="65">
        <v>0</v>
      </c>
      <c r="N46" s="65">
        <v>76.286</v>
      </c>
      <c r="O46" s="65">
        <v>0.656004204089432</v>
      </c>
      <c r="P46" s="65">
        <v>65.6004204089432</v>
      </c>
      <c r="Q46" s="65">
        <v>106.666666666667</v>
      </c>
      <c r="R46" s="65">
        <v>0</v>
      </c>
      <c r="S46" s="65">
        <v>0</v>
      </c>
      <c r="T46" s="65">
        <v>106.666666666667</v>
      </c>
      <c r="U46" s="65">
        <v>0.867208674436878</v>
      </c>
      <c r="V46" s="65">
        <v>86.7208674436878</v>
      </c>
      <c r="W46" s="65">
        <v>71.7706878928063</v>
      </c>
      <c r="X46" s="65">
        <v>44</v>
      </c>
    </row>
    <row r="47" spans="1:24">
      <c r="A47" s="65">
        <v>45</v>
      </c>
      <c r="B47" s="65">
        <v>2021210570</v>
      </c>
      <c r="C47" s="65" t="s">
        <v>126</v>
      </c>
      <c r="D47" s="65" t="s">
        <v>1</v>
      </c>
      <c r="E47" s="65">
        <v>103.7</v>
      </c>
      <c r="F47" s="65">
        <v>4</v>
      </c>
      <c r="G47" s="65">
        <v>0</v>
      </c>
      <c r="H47" s="65">
        <v>107.7</v>
      </c>
      <c r="I47" s="65">
        <v>0.820809072340944</v>
      </c>
      <c r="J47" s="65">
        <v>82.0809072340944</v>
      </c>
      <c r="K47" s="65">
        <v>73.679</v>
      </c>
      <c r="L47" s="65">
        <v>4.425</v>
      </c>
      <c r="M47" s="65">
        <v>0</v>
      </c>
      <c r="N47" s="65">
        <v>78.104</v>
      </c>
      <c r="O47" s="65">
        <v>0.671637683928912</v>
      </c>
      <c r="P47" s="65">
        <v>67.1637683928912</v>
      </c>
      <c r="Q47" s="65">
        <v>100</v>
      </c>
      <c r="R47" s="65">
        <v>0</v>
      </c>
      <c r="S47" s="65">
        <v>0</v>
      </c>
      <c r="T47" s="65">
        <v>100</v>
      </c>
      <c r="U47" s="65">
        <v>0.813008132284573</v>
      </c>
      <c r="V47" s="65">
        <v>81.3008132284573</v>
      </c>
      <c r="W47" s="65">
        <v>71.5609006446885</v>
      </c>
      <c r="X47" s="65">
        <v>45</v>
      </c>
    </row>
    <row r="48" spans="1:24">
      <c r="A48" s="65">
        <v>46</v>
      </c>
      <c r="B48" s="65">
        <v>2021210564</v>
      </c>
      <c r="C48" s="65" t="s">
        <v>127</v>
      </c>
      <c r="D48" s="65" t="s">
        <v>1</v>
      </c>
      <c r="E48" s="65">
        <v>97.1</v>
      </c>
      <c r="F48" s="65">
        <v>0</v>
      </c>
      <c r="G48" s="65">
        <v>0</v>
      </c>
      <c r="H48" s="65">
        <v>97.1</v>
      </c>
      <c r="I48" s="65">
        <v>0.740023778312959</v>
      </c>
      <c r="J48" s="65">
        <v>74.0023778312959</v>
      </c>
      <c r="K48" s="65">
        <v>79.389412</v>
      </c>
      <c r="L48" s="65">
        <v>0</v>
      </c>
      <c r="M48" s="65">
        <v>0</v>
      </c>
      <c r="N48" s="65">
        <v>79.389412</v>
      </c>
      <c r="O48" s="65">
        <v>0.682691293712975</v>
      </c>
      <c r="P48" s="65">
        <v>68.2691293712975</v>
      </c>
      <c r="Q48" s="65">
        <v>100</v>
      </c>
      <c r="R48" s="65">
        <v>0</v>
      </c>
      <c r="S48" s="65">
        <v>0</v>
      </c>
      <c r="T48" s="65">
        <v>100</v>
      </c>
      <c r="U48" s="65">
        <v>0.813008132284573</v>
      </c>
      <c r="V48" s="65">
        <v>81.3008132284573</v>
      </c>
      <c r="W48" s="65">
        <v>70.7189474490131</v>
      </c>
      <c r="X48" s="65">
        <v>46</v>
      </c>
    </row>
    <row r="49" spans="1:24">
      <c r="A49" s="65">
        <v>47</v>
      </c>
      <c r="B49" s="65">
        <v>2021210591</v>
      </c>
      <c r="C49" s="65" t="s">
        <v>128</v>
      </c>
      <c r="D49" s="65" t="s">
        <v>1</v>
      </c>
      <c r="E49" s="65">
        <v>96.176</v>
      </c>
      <c r="F49" s="65">
        <v>0</v>
      </c>
      <c r="G49" s="65">
        <v>0</v>
      </c>
      <c r="H49" s="65">
        <v>96.176</v>
      </c>
      <c r="I49" s="65">
        <v>0.732981739475048</v>
      </c>
      <c r="J49" s="65">
        <v>73.2981739475048</v>
      </c>
      <c r="K49" s="65">
        <v>79.51</v>
      </c>
      <c r="L49" s="65">
        <v>0</v>
      </c>
      <c r="M49" s="65">
        <v>0</v>
      </c>
      <c r="N49" s="65">
        <v>79.51</v>
      </c>
      <c r="O49" s="65">
        <v>0.683728262946684</v>
      </c>
      <c r="P49" s="65">
        <v>68.3728262946684</v>
      </c>
      <c r="Q49" s="65">
        <v>100</v>
      </c>
      <c r="R49" s="65">
        <v>0</v>
      </c>
      <c r="S49" s="65">
        <v>0</v>
      </c>
      <c r="T49" s="65">
        <v>100</v>
      </c>
      <c r="U49" s="65">
        <v>0.813008132284573</v>
      </c>
      <c r="V49" s="65">
        <v>81.3008132284573</v>
      </c>
      <c r="W49" s="65">
        <v>70.6506945186145</v>
      </c>
      <c r="X49" s="65">
        <v>47</v>
      </c>
    </row>
    <row r="50" spans="1:24">
      <c r="A50" s="65">
        <v>48</v>
      </c>
      <c r="B50" s="65">
        <v>2021210556</v>
      </c>
      <c r="C50" s="65" t="s">
        <v>129</v>
      </c>
      <c r="D50" s="65" t="s">
        <v>1</v>
      </c>
      <c r="E50" s="65">
        <v>97.1</v>
      </c>
      <c r="F50" s="65">
        <v>0</v>
      </c>
      <c r="G50" s="65">
        <v>0</v>
      </c>
      <c r="H50" s="65">
        <v>97.1</v>
      </c>
      <c r="I50" s="65">
        <v>0.740023778312959</v>
      </c>
      <c r="J50" s="65">
        <v>74.0023778312959</v>
      </c>
      <c r="K50" s="65">
        <v>79.2453333333333</v>
      </c>
      <c r="L50" s="65">
        <v>0</v>
      </c>
      <c r="M50" s="65">
        <v>0</v>
      </c>
      <c r="N50" s="65">
        <v>79.2453333333333</v>
      </c>
      <c r="O50" s="65">
        <v>0.681452321803936</v>
      </c>
      <c r="P50" s="65">
        <v>68.1452321803936</v>
      </c>
      <c r="Q50" s="65">
        <v>100</v>
      </c>
      <c r="R50" s="65">
        <v>0</v>
      </c>
      <c r="S50" s="65">
        <v>0</v>
      </c>
      <c r="T50" s="65">
        <v>100</v>
      </c>
      <c r="U50" s="65">
        <v>0.813008132284573</v>
      </c>
      <c r="V50" s="65">
        <v>81.3008132284573</v>
      </c>
      <c r="W50" s="65">
        <v>70.6322194153804</v>
      </c>
      <c r="X50" s="65">
        <v>48</v>
      </c>
    </row>
    <row r="51" spans="1:24">
      <c r="A51" s="65">
        <v>49</v>
      </c>
      <c r="B51" s="65">
        <v>2021210617</v>
      </c>
      <c r="C51" s="65" t="s">
        <v>130</v>
      </c>
      <c r="D51" s="65" t="s">
        <v>1</v>
      </c>
      <c r="E51" s="65">
        <v>120.008</v>
      </c>
      <c r="F51" s="65">
        <v>6.25</v>
      </c>
      <c r="G51" s="65">
        <v>0</v>
      </c>
      <c r="H51" s="65">
        <v>126.258</v>
      </c>
      <c r="I51" s="65">
        <v>0.962244306923147</v>
      </c>
      <c r="J51" s="65">
        <v>96.2244306923147</v>
      </c>
      <c r="K51" s="65">
        <v>71.3823529411765</v>
      </c>
      <c r="L51" s="65">
        <v>0</v>
      </c>
      <c r="M51" s="65">
        <v>0</v>
      </c>
      <c r="N51" s="65">
        <v>71.3823529411765</v>
      </c>
      <c r="O51" s="65">
        <v>0.613836400220321</v>
      </c>
      <c r="P51" s="65">
        <v>61.3836400220321</v>
      </c>
      <c r="Q51" s="65">
        <v>100</v>
      </c>
      <c r="R51" s="65">
        <v>0</v>
      </c>
      <c r="S51" s="65">
        <v>0</v>
      </c>
      <c r="T51" s="65">
        <v>100</v>
      </c>
      <c r="U51" s="65">
        <v>0.813008132284573</v>
      </c>
      <c r="V51" s="65">
        <v>81.3008132284573</v>
      </c>
      <c r="W51" s="65">
        <v>70.3435154767311</v>
      </c>
      <c r="X51" s="65">
        <v>49</v>
      </c>
    </row>
    <row r="52" spans="1:24">
      <c r="A52" s="65">
        <v>50</v>
      </c>
      <c r="B52" s="65">
        <v>2021210566</v>
      </c>
      <c r="C52" s="65" t="s">
        <v>131</v>
      </c>
      <c r="D52" s="65" t="s">
        <v>1</v>
      </c>
      <c r="E52" s="65">
        <v>97.4</v>
      </c>
      <c r="F52" s="65">
        <v>0</v>
      </c>
      <c r="G52" s="65">
        <v>0</v>
      </c>
      <c r="H52" s="65">
        <v>97.4</v>
      </c>
      <c r="I52" s="65">
        <v>0.742310154559034</v>
      </c>
      <c r="J52" s="65">
        <v>74.2310154559034</v>
      </c>
      <c r="K52" s="65">
        <v>73.679446</v>
      </c>
      <c r="L52" s="65">
        <v>4.25</v>
      </c>
      <c r="M52" s="65">
        <v>0</v>
      </c>
      <c r="N52" s="65">
        <v>77.929446</v>
      </c>
      <c r="O52" s="65">
        <v>0.670136646283202</v>
      </c>
      <c r="P52" s="65">
        <v>67.0136646283202</v>
      </c>
      <c r="Q52" s="65">
        <v>100</v>
      </c>
      <c r="R52" s="65">
        <v>0</v>
      </c>
      <c r="S52" s="65">
        <v>0</v>
      </c>
      <c r="T52" s="65">
        <v>100</v>
      </c>
      <c r="U52" s="65">
        <v>0.813008132284573</v>
      </c>
      <c r="V52" s="65">
        <v>81.3008132284573</v>
      </c>
      <c r="W52" s="65">
        <v>69.8858496538506</v>
      </c>
      <c r="X52" s="65">
        <v>50</v>
      </c>
    </row>
    <row r="53" spans="1:24">
      <c r="A53" s="65">
        <v>51</v>
      </c>
      <c r="B53" s="65">
        <v>2021210510</v>
      </c>
      <c r="C53" s="65" t="s">
        <v>132</v>
      </c>
      <c r="D53" s="65" t="s">
        <v>1</v>
      </c>
      <c r="E53" s="65">
        <v>98.1</v>
      </c>
      <c r="F53" s="65">
        <v>0</v>
      </c>
      <c r="G53" s="65">
        <v>0</v>
      </c>
      <c r="H53" s="65">
        <v>98.1</v>
      </c>
      <c r="I53" s="65">
        <v>0.747645032466543</v>
      </c>
      <c r="J53" s="65">
        <v>74.7645032466543</v>
      </c>
      <c r="K53" s="65">
        <v>77.318</v>
      </c>
      <c r="L53" s="65">
        <v>0</v>
      </c>
      <c r="M53" s="65">
        <v>0</v>
      </c>
      <c r="N53" s="65">
        <v>77.318</v>
      </c>
      <c r="O53" s="65">
        <v>0.664878654691381</v>
      </c>
      <c r="P53" s="65">
        <v>66.4878654691381</v>
      </c>
      <c r="Q53" s="65">
        <v>100</v>
      </c>
      <c r="R53" s="65">
        <v>0</v>
      </c>
      <c r="S53" s="65">
        <v>0</v>
      </c>
      <c r="T53" s="65">
        <v>100</v>
      </c>
      <c r="U53" s="65">
        <v>0.813008132284573</v>
      </c>
      <c r="V53" s="65">
        <v>81.3008132284573</v>
      </c>
      <c r="W53" s="65">
        <v>69.6244878005732</v>
      </c>
      <c r="X53" s="65">
        <v>51</v>
      </c>
    </row>
    <row r="54" spans="1:24">
      <c r="A54" s="65">
        <v>52</v>
      </c>
      <c r="B54" s="65">
        <v>2021210640</v>
      </c>
      <c r="C54" s="65" t="s">
        <v>133</v>
      </c>
      <c r="D54" s="65" t="s">
        <v>1</v>
      </c>
      <c r="E54" s="65">
        <v>99.492</v>
      </c>
      <c r="F54" s="65">
        <v>3</v>
      </c>
      <c r="G54" s="65">
        <v>0</v>
      </c>
      <c r="H54" s="65">
        <v>102.492</v>
      </c>
      <c r="I54" s="65">
        <v>0.781117580709082</v>
      </c>
      <c r="J54" s="65">
        <v>78.1117580709082</v>
      </c>
      <c r="K54" s="65">
        <v>71.7325</v>
      </c>
      <c r="L54" s="65">
        <v>0</v>
      </c>
      <c r="M54" s="65">
        <v>0</v>
      </c>
      <c r="N54" s="65">
        <v>71.7325</v>
      </c>
      <c r="O54" s="65">
        <v>0.616847410663099</v>
      </c>
      <c r="P54" s="65">
        <v>61.6847410663099</v>
      </c>
      <c r="Q54" s="65">
        <v>100</v>
      </c>
      <c r="R54" s="65">
        <v>5</v>
      </c>
      <c r="S54" s="65"/>
      <c r="T54" s="65">
        <v>105</v>
      </c>
      <c r="U54" s="65">
        <v>0.853658538898801</v>
      </c>
      <c r="V54" s="65">
        <v>85.3658538898801</v>
      </c>
      <c r="W54" s="65">
        <v>67.3382557495866</v>
      </c>
      <c r="X54" s="65">
        <v>52</v>
      </c>
    </row>
  </sheetData>
  <mergeCells count="9">
    <mergeCell ref="E1:J1"/>
    <mergeCell ref="K1:P1"/>
    <mergeCell ref="Q1:V1"/>
    <mergeCell ref="A1:A2"/>
    <mergeCell ref="B1:B2"/>
    <mergeCell ref="C1:C2"/>
    <mergeCell ref="D1:D2"/>
    <mergeCell ref="W1:W2"/>
    <mergeCell ref="X1:X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X36"/>
  <sheetViews>
    <sheetView workbookViewId="0">
      <selection activeCell="O22" sqref="O22"/>
    </sheetView>
  </sheetViews>
  <sheetFormatPr defaultColWidth="9" defaultRowHeight="13.5"/>
  <cols>
    <col min="2" max="2" width="11.5"/>
    <col min="8" max="8" width="12.25" customWidth="1"/>
    <col min="9" max="10" width="12.625"/>
    <col min="14" max="16" width="12.625"/>
    <col min="18" max="18" width="12.625"/>
    <col min="20" max="23" width="12.625"/>
  </cols>
  <sheetData>
    <row r="1" ht="14.25" spans="1:24">
      <c r="A1" s="44" t="s">
        <v>12</v>
      </c>
      <c r="B1" s="44" t="s">
        <v>13</v>
      </c>
      <c r="C1" s="67" t="s">
        <v>14</v>
      </c>
      <c r="D1" s="44" t="s">
        <v>0</v>
      </c>
      <c r="E1" s="44" t="s">
        <v>15</v>
      </c>
      <c r="F1" s="44"/>
      <c r="G1" s="44"/>
      <c r="H1" s="44"/>
      <c r="I1" s="44"/>
      <c r="J1" s="44"/>
      <c r="K1" s="44" t="s">
        <v>16</v>
      </c>
      <c r="L1" s="44"/>
      <c r="M1" s="44"/>
      <c r="N1" s="44"/>
      <c r="O1" s="44"/>
      <c r="P1" s="44"/>
      <c r="Q1" s="44" t="s">
        <v>17</v>
      </c>
      <c r="R1" s="44"/>
      <c r="S1" s="44"/>
      <c r="T1" s="44"/>
      <c r="U1" s="44"/>
      <c r="V1" s="44"/>
      <c r="W1" s="44" t="s">
        <v>18</v>
      </c>
      <c r="X1" s="44" t="s">
        <v>19</v>
      </c>
    </row>
    <row r="2" ht="28.5" spans="1:24">
      <c r="A2" s="44"/>
      <c r="B2" s="44"/>
      <c r="C2" s="68"/>
      <c r="D2" s="44"/>
      <c r="E2" s="44" t="s">
        <v>20</v>
      </c>
      <c r="F2" s="44" t="s">
        <v>21</v>
      </c>
      <c r="G2" s="44" t="s">
        <v>22</v>
      </c>
      <c r="H2" s="44" t="s">
        <v>23</v>
      </c>
      <c r="I2" s="70" t="s">
        <v>24</v>
      </c>
      <c r="J2" s="59" t="s">
        <v>25</v>
      </c>
      <c r="K2" s="44" t="s">
        <v>20</v>
      </c>
      <c r="L2" s="44" t="s">
        <v>21</v>
      </c>
      <c r="M2" s="44" t="s">
        <v>22</v>
      </c>
      <c r="N2" s="44" t="s">
        <v>26</v>
      </c>
      <c r="O2" s="44" t="s">
        <v>27</v>
      </c>
      <c r="P2" s="59" t="s">
        <v>28</v>
      </c>
      <c r="Q2" s="44" t="s">
        <v>20</v>
      </c>
      <c r="R2" s="44" t="s">
        <v>21</v>
      </c>
      <c r="S2" s="44" t="s">
        <v>22</v>
      </c>
      <c r="T2" s="44" t="s">
        <v>30</v>
      </c>
      <c r="U2" s="44" t="s">
        <v>31</v>
      </c>
      <c r="V2" s="59" t="s">
        <v>32</v>
      </c>
      <c r="W2" s="44"/>
      <c r="X2" s="44"/>
    </row>
    <row r="3" ht="14.25" spans="1:24">
      <c r="A3" s="44">
        <v>1</v>
      </c>
      <c r="B3" s="69">
        <v>2021215334</v>
      </c>
      <c r="C3" s="69" t="s">
        <v>134</v>
      </c>
      <c r="D3" s="44" t="s">
        <v>2</v>
      </c>
      <c r="E3" s="44">
        <v>97.08</v>
      </c>
      <c r="F3" s="44">
        <v>24.2</v>
      </c>
      <c r="G3" s="44">
        <v>0</v>
      </c>
      <c r="H3" s="58">
        <v>121.28</v>
      </c>
      <c r="I3" s="44">
        <f>H3/$H$3</f>
        <v>1</v>
      </c>
      <c r="J3" s="44">
        <f>100*I3</f>
        <v>100</v>
      </c>
      <c r="K3" s="33">
        <v>91.01425</v>
      </c>
      <c r="L3" s="33">
        <v>1</v>
      </c>
      <c r="M3" s="44">
        <v>0</v>
      </c>
      <c r="N3" s="58">
        <v>92.01425</v>
      </c>
      <c r="O3" s="44">
        <f>N3/$N$3</f>
        <v>1</v>
      </c>
      <c r="P3" s="44">
        <f>O3*100</f>
        <v>100</v>
      </c>
      <c r="Q3" s="44">
        <v>100</v>
      </c>
      <c r="R3" s="44">
        <v>0</v>
      </c>
      <c r="S3" s="44">
        <v>0</v>
      </c>
      <c r="T3" s="44">
        <v>100</v>
      </c>
      <c r="U3" s="44">
        <f>T3/$T$6</f>
        <v>0.814332247557003</v>
      </c>
      <c r="V3" s="44">
        <f>U3*100</f>
        <v>81.4332247557003</v>
      </c>
      <c r="W3" s="44">
        <v>98.1433224755702</v>
      </c>
      <c r="X3" s="44">
        <v>1</v>
      </c>
    </row>
    <row r="4" ht="14.25" spans="1:24">
      <c r="A4" s="44">
        <v>2</v>
      </c>
      <c r="B4" s="69">
        <v>2021215322</v>
      </c>
      <c r="C4" s="69" t="s">
        <v>135</v>
      </c>
      <c r="D4" s="44" t="s">
        <v>2</v>
      </c>
      <c r="E4" s="44">
        <v>96.96</v>
      </c>
      <c r="F4" s="44">
        <v>10</v>
      </c>
      <c r="G4" s="44">
        <v>0</v>
      </c>
      <c r="H4" s="44">
        <v>106.96</v>
      </c>
      <c r="I4" s="44">
        <f t="shared" ref="I4:I36" si="0">H4/$H$3</f>
        <v>0.881926121372032</v>
      </c>
      <c r="J4" s="44">
        <f t="shared" ref="J4:J36" si="1">100*I4</f>
        <v>88.1926121372032</v>
      </c>
      <c r="K4" s="33">
        <v>90.344</v>
      </c>
      <c r="L4" s="33">
        <v>0</v>
      </c>
      <c r="M4" s="44">
        <v>0</v>
      </c>
      <c r="N4" s="44">
        <v>90.344</v>
      </c>
      <c r="O4" s="44">
        <f t="shared" ref="O4:O36" si="2">N4/$N$3</f>
        <v>0.981847920294954</v>
      </c>
      <c r="P4" s="44">
        <f t="shared" ref="P4:P36" si="3">O4*100</f>
        <v>98.1847920294954</v>
      </c>
      <c r="Q4" s="44">
        <v>100</v>
      </c>
      <c r="R4" s="44">
        <v>0</v>
      </c>
      <c r="S4" s="44">
        <v>0</v>
      </c>
      <c r="T4" s="44">
        <v>100</v>
      </c>
      <c r="U4" s="44">
        <f t="shared" ref="U4:U36" si="4">T4/$T$6</f>
        <v>0.814332247557003</v>
      </c>
      <c r="V4" s="44">
        <f t="shared" ref="V4:V36" si="5">U4*100</f>
        <v>81.4332247557003</v>
      </c>
      <c r="W4" s="44">
        <v>94.5111993236576</v>
      </c>
      <c r="X4" s="44">
        <v>2</v>
      </c>
    </row>
    <row r="5" ht="14.25" spans="1:24">
      <c r="A5" s="44">
        <v>3</v>
      </c>
      <c r="B5" s="69">
        <v>2021215331</v>
      </c>
      <c r="C5" s="69" t="s">
        <v>136</v>
      </c>
      <c r="D5" s="44" t="s">
        <v>2</v>
      </c>
      <c r="E5" s="44">
        <v>96.94</v>
      </c>
      <c r="F5" s="44">
        <v>11</v>
      </c>
      <c r="G5" s="44">
        <v>0</v>
      </c>
      <c r="H5" s="44">
        <v>107.94</v>
      </c>
      <c r="I5" s="44">
        <f t="shared" si="0"/>
        <v>0.890006596306069</v>
      </c>
      <c r="J5" s="44">
        <f t="shared" si="1"/>
        <v>89.0006596306069</v>
      </c>
      <c r="K5" s="33">
        <v>88.743625</v>
      </c>
      <c r="L5" s="33">
        <v>0</v>
      </c>
      <c r="M5" s="44">
        <v>0</v>
      </c>
      <c r="N5" s="44">
        <v>88.743625</v>
      </c>
      <c r="O5" s="44">
        <f t="shared" si="2"/>
        <v>0.964455233836063</v>
      </c>
      <c r="P5" s="44">
        <f t="shared" si="3"/>
        <v>96.4455233836063</v>
      </c>
      <c r="Q5" s="44">
        <v>100</v>
      </c>
      <c r="R5" s="44">
        <v>0</v>
      </c>
      <c r="S5" s="44">
        <v>0</v>
      </c>
      <c r="T5" s="44">
        <v>100</v>
      </c>
      <c r="U5" s="44">
        <f t="shared" si="4"/>
        <v>0.814332247557003</v>
      </c>
      <c r="V5" s="44">
        <f t="shared" si="5"/>
        <v>81.4332247557003</v>
      </c>
      <c r="W5" s="44">
        <v>93.455320770216</v>
      </c>
      <c r="X5" s="44">
        <v>3</v>
      </c>
    </row>
    <row r="6" ht="14.25" spans="1:24">
      <c r="A6" s="44">
        <v>4</v>
      </c>
      <c r="B6" s="69">
        <v>2021215353</v>
      </c>
      <c r="C6" s="69" t="s">
        <v>137</v>
      </c>
      <c r="D6" s="44" t="s">
        <v>2</v>
      </c>
      <c r="E6" s="44">
        <v>97.16</v>
      </c>
      <c r="F6" s="44">
        <v>11</v>
      </c>
      <c r="G6" s="44">
        <v>0</v>
      </c>
      <c r="H6" s="44">
        <v>108.16</v>
      </c>
      <c r="I6" s="44">
        <f t="shared" si="0"/>
        <v>0.891820580474934</v>
      </c>
      <c r="J6" s="44">
        <f t="shared" si="1"/>
        <v>89.1820580474934</v>
      </c>
      <c r="K6" s="33">
        <v>84.365</v>
      </c>
      <c r="L6" s="33">
        <v>1.5</v>
      </c>
      <c r="M6" s="44">
        <v>0</v>
      </c>
      <c r="N6" s="44">
        <v>85.865</v>
      </c>
      <c r="O6" s="44">
        <f t="shared" si="2"/>
        <v>0.933170677367908</v>
      </c>
      <c r="P6" s="44">
        <f t="shared" si="3"/>
        <v>93.3170677367908</v>
      </c>
      <c r="Q6" s="44">
        <v>100</v>
      </c>
      <c r="R6" s="44">
        <v>22.8</v>
      </c>
      <c r="S6" s="44">
        <v>0</v>
      </c>
      <c r="T6" s="58">
        <v>122.8</v>
      </c>
      <c r="U6" s="44">
        <f t="shared" si="4"/>
        <v>1</v>
      </c>
      <c r="V6" s="44">
        <f t="shared" si="5"/>
        <v>100</v>
      </c>
      <c r="W6" s="44">
        <v>93.1583590252523</v>
      </c>
      <c r="X6" s="44">
        <v>4</v>
      </c>
    </row>
    <row r="7" ht="14.25" spans="1:24">
      <c r="A7" s="44">
        <v>5</v>
      </c>
      <c r="B7" s="69">
        <v>2021215340</v>
      </c>
      <c r="C7" s="69" t="s">
        <v>138</v>
      </c>
      <c r="D7" s="44" t="s">
        <v>2</v>
      </c>
      <c r="E7" s="44">
        <v>97.24</v>
      </c>
      <c r="F7" s="44">
        <v>19.9</v>
      </c>
      <c r="G7" s="44">
        <v>0</v>
      </c>
      <c r="H7" s="44">
        <v>117.14</v>
      </c>
      <c r="I7" s="44">
        <f t="shared" si="0"/>
        <v>0.965864116094987</v>
      </c>
      <c r="J7" s="44">
        <f t="shared" si="1"/>
        <v>96.5864116094987</v>
      </c>
      <c r="K7" s="33">
        <v>85.4741666666667</v>
      </c>
      <c r="L7" s="33">
        <v>0</v>
      </c>
      <c r="M7" s="44">
        <v>0</v>
      </c>
      <c r="N7" s="44">
        <v>85.4741666666667</v>
      </c>
      <c r="O7" s="44">
        <f t="shared" si="2"/>
        <v>0.92892314686765</v>
      </c>
      <c r="P7" s="44">
        <f t="shared" si="3"/>
        <v>92.892314686765</v>
      </c>
      <c r="Q7" s="44">
        <v>100</v>
      </c>
      <c r="R7" s="44">
        <v>0</v>
      </c>
      <c r="S7" s="44">
        <v>0</v>
      </c>
      <c r="T7" s="44">
        <v>100</v>
      </c>
      <c r="U7" s="44">
        <f t="shared" si="4"/>
        <v>0.814332247557003</v>
      </c>
      <c r="V7" s="44">
        <f t="shared" si="5"/>
        <v>81.4332247557003</v>
      </c>
      <c r="W7" s="44">
        <v>92.4852250782054</v>
      </c>
      <c r="X7" s="44">
        <v>5</v>
      </c>
    </row>
    <row r="8" ht="14.25" spans="1:24">
      <c r="A8" s="44">
        <v>6</v>
      </c>
      <c r="B8" s="69">
        <v>2021215348</v>
      </c>
      <c r="C8" s="69" t="s">
        <v>139</v>
      </c>
      <c r="D8" s="44" t="s">
        <v>2</v>
      </c>
      <c r="E8" s="44">
        <v>96.88</v>
      </c>
      <c r="F8" s="44">
        <v>5.5</v>
      </c>
      <c r="G8" s="44">
        <v>0</v>
      </c>
      <c r="H8" s="44">
        <v>102.38</v>
      </c>
      <c r="I8" s="44">
        <f t="shared" si="0"/>
        <v>0.844162269129288</v>
      </c>
      <c r="J8" s="44">
        <f t="shared" si="1"/>
        <v>84.4162269129288</v>
      </c>
      <c r="K8" s="33">
        <v>88.636794117647</v>
      </c>
      <c r="L8" s="33">
        <v>0</v>
      </c>
      <c r="M8" s="44">
        <v>0</v>
      </c>
      <c r="N8" s="44">
        <v>88.636794117647</v>
      </c>
      <c r="O8" s="44">
        <f t="shared" si="2"/>
        <v>0.963294208425836</v>
      </c>
      <c r="P8" s="44">
        <f t="shared" si="3"/>
        <v>96.3294208425836</v>
      </c>
      <c r="Q8" s="44">
        <v>100</v>
      </c>
      <c r="R8" s="44">
        <v>0</v>
      </c>
      <c r="S8" s="44">
        <v>0</v>
      </c>
      <c r="T8" s="44">
        <v>100</v>
      </c>
      <c r="U8" s="44">
        <f t="shared" si="4"/>
        <v>0.814332247557003</v>
      </c>
      <c r="V8" s="44">
        <f t="shared" si="5"/>
        <v>81.4332247557003</v>
      </c>
      <c r="W8" s="44">
        <v>92.4571624479645</v>
      </c>
      <c r="X8" s="44">
        <v>6</v>
      </c>
    </row>
    <row r="9" ht="14.25" spans="1:24">
      <c r="A9" s="44">
        <v>7</v>
      </c>
      <c r="B9" s="69">
        <v>2021215366</v>
      </c>
      <c r="C9" s="69" t="s">
        <v>140</v>
      </c>
      <c r="D9" s="44" t="s">
        <v>2</v>
      </c>
      <c r="E9" s="44">
        <v>96.74</v>
      </c>
      <c r="F9" s="44">
        <v>15.5</v>
      </c>
      <c r="G9" s="44">
        <v>0</v>
      </c>
      <c r="H9" s="44">
        <v>112.24</v>
      </c>
      <c r="I9" s="44">
        <f t="shared" si="0"/>
        <v>0.925461741424802</v>
      </c>
      <c r="J9" s="44">
        <f t="shared" si="1"/>
        <v>92.5461741424802</v>
      </c>
      <c r="K9" s="33">
        <v>85.1266666666667</v>
      </c>
      <c r="L9" s="33">
        <v>0</v>
      </c>
      <c r="M9" s="44">
        <v>0</v>
      </c>
      <c r="N9" s="44">
        <v>85.1266666666667</v>
      </c>
      <c r="O9" s="44">
        <f t="shared" si="2"/>
        <v>0.925146557915396</v>
      </c>
      <c r="P9" s="44">
        <f t="shared" si="3"/>
        <v>92.5146557915396</v>
      </c>
      <c r="Q9" s="44">
        <v>100</v>
      </c>
      <c r="R9" s="44">
        <v>0</v>
      </c>
      <c r="S9" s="44">
        <v>0</v>
      </c>
      <c r="T9" s="44">
        <v>100</v>
      </c>
      <c r="U9" s="44">
        <f t="shared" si="4"/>
        <v>0.814332247557003</v>
      </c>
      <c r="V9" s="44">
        <f t="shared" si="5"/>
        <v>81.4332247557003</v>
      </c>
      <c r="W9" s="44">
        <v>91.4128163581439</v>
      </c>
      <c r="X9" s="44">
        <v>7</v>
      </c>
    </row>
    <row r="10" ht="14.25" spans="1:24">
      <c r="A10" s="44">
        <v>8</v>
      </c>
      <c r="B10" s="69">
        <v>2021215343</v>
      </c>
      <c r="C10" s="69" t="s">
        <v>141</v>
      </c>
      <c r="D10" s="44" t="s">
        <v>2</v>
      </c>
      <c r="E10" s="44">
        <v>96.64</v>
      </c>
      <c r="F10" s="44">
        <v>6</v>
      </c>
      <c r="G10" s="44">
        <v>0</v>
      </c>
      <c r="H10" s="44">
        <v>102.64</v>
      </c>
      <c r="I10" s="44">
        <f t="shared" si="0"/>
        <v>0.846306068601583</v>
      </c>
      <c r="J10" s="44">
        <f t="shared" si="1"/>
        <v>84.6306068601583</v>
      </c>
      <c r="K10" s="33">
        <v>86.8623529411764</v>
      </c>
      <c r="L10" s="33">
        <v>0</v>
      </c>
      <c r="M10" s="44">
        <v>0</v>
      </c>
      <c r="N10" s="44">
        <v>86.8623529411764</v>
      </c>
      <c r="O10" s="44">
        <f t="shared" si="2"/>
        <v>0.944009791322283</v>
      </c>
      <c r="P10" s="44">
        <f t="shared" si="3"/>
        <v>94.4009791322283</v>
      </c>
      <c r="Q10" s="44">
        <v>100</v>
      </c>
      <c r="R10" s="44">
        <v>0</v>
      </c>
      <c r="S10" s="44">
        <v>0</v>
      </c>
      <c r="T10" s="44">
        <v>100</v>
      </c>
      <c r="U10" s="44">
        <f t="shared" si="4"/>
        <v>0.814332247557003</v>
      </c>
      <c r="V10" s="44">
        <f t="shared" si="5"/>
        <v>81.4332247557003</v>
      </c>
      <c r="W10" s="44">
        <v>91.1501292401617</v>
      </c>
      <c r="X10" s="44">
        <v>8</v>
      </c>
    </row>
    <row r="11" ht="14.25" spans="1:24">
      <c r="A11" s="44">
        <v>9</v>
      </c>
      <c r="B11" s="69">
        <v>2021215368</v>
      </c>
      <c r="C11" s="69" t="s">
        <v>142</v>
      </c>
      <c r="D11" s="44" t="s">
        <v>2</v>
      </c>
      <c r="E11" s="44">
        <v>96.72</v>
      </c>
      <c r="F11" s="44">
        <v>17.5</v>
      </c>
      <c r="G11" s="44">
        <v>0</v>
      </c>
      <c r="H11" s="44">
        <v>114.22</v>
      </c>
      <c r="I11" s="44">
        <f t="shared" si="0"/>
        <v>0.941787598944591</v>
      </c>
      <c r="J11" s="44">
        <f t="shared" si="1"/>
        <v>94.1787598944591</v>
      </c>
      <c r="K11" s="33">
        <v>83.731875</v>
      </c>
      <c r="L11" s="33">
        <v>0.555555555555556</v>
      </c>
      <c r="M11" s="44">
        <v>0</v>
      </c>
      <c r="N11" s="44">
        <v>84.2874305555556</v>
      </c>
      <c r="O11" s="44">
        <f t="shared" si="2"/>
        <v>0.916025838992934</v>
      </c>
      <c r="P11" s="44">
        <f t="shared" si="3"/>
        <v>91.6025838992934</v>
      </c>
      <c r="Q11" s="44">
        <v>100</v>
      </c>
      <c r="R11" s="44">
        <v>0</v>
      </c>
      <c r="S11" s="44">
        <v>0</v>
      </c>
      <c r="T11" s="44">
        <v>100</v>
      </c>
      <c r="U11" s="44">
        <f t="shared" si="4"/>
        <v>0.814332247557003</v>
      </c>
      <c r="V11" s="44">
        <f t="shared" si="5"/>
        <v>81.4332247557003</v>
      </c>
      <c r="W11" s="44">
        <v>91.1008831839673</v>
      </c>
      <c r="X11" s="44">
        <v>9</v>
      </c>
    </row>
    <row r="12" ht="14.25" spans="1:24">
      <c r="A12" s="44">
        <v>10</v>
      </c>
      <c r="B12" s="69">
        <v>2021215321</v>
      </c>
      <c r="C12" s="69" t="s">
        <v>143</v>
      </c>
      <c r="D12" s="44" t="s">
        <v>2</v>
      </c>
      <c r="E12" s="44">
        <v>96.82</v>
      </c>
      <c r="F12" s="44">
        <v>1.5</v>
      </c>
      <c r="G12" s="44">
        <v>0</v>
      </c>
      <c r="H12" s="44">
        <v>98.32</v>
      </c>
      <c r="I12" s="44">
        <f t="shared" si="0"/>
        <v>0.810686015831135</v>
      </c>
      <c r="J12" s="44">
        <f t="shared" si="1"/>
        <v>81.0686015831134</v>
      </c>
      <c r="K12" s="33">
        <v>87.7057352941177</v>
      </c>
      <c r="L12" s="33">
        <v>0</v>
      </c>
      <c r="M12" s="44">
        <v>0</v>
      </c>
      <c r="N12" s="44">
        <v>87.7057352941177</v>
      </c>
      <c r="O12" s="44">
        <f t="shared" si="2"/>
        <v>0.953175571111189</v>
      </c>
      <c r="P12" s="44">
        <f t="shared" si="3"/>
        <v>95.3175571111189</v>
      </c>
      <c r="Q12" s="44">
        <v>100</v>
      </c>
      <c r="R12" s="44">
        <v>0</v>
      </c>
      <c r="S12" s="44">
        <v>0</v>
      </c>
      <c r="T12" s="44">
        <v>100</v>
      </c>
      <c r="U12" s="44">
        <f t="shared" si="4"/>
        <v>0.814332247557003</v>
      </c>
      <c r="V12" s="44">
        <f t="shared" si="5"/>
        <v>81.4332247557003</v>
      </c>
      <c r="W12" s="44">
        <v>91.079332769976</v>
      </c>
      <c r="X12" s="44">
        <v>10</v>
      </c>
    </row>
    <row r="13" ht="14.25" spans="1:24">
      <c r="A13" s="44">
        <v>11</v>
      </c>
      <c r="B13" s="69">
        <v>2021215336</v>
      </c>
      <c r="C13" s="69" t="s">
        <v>144</v>
      </c>
      <c r="D13" s="44" t="s">
        <v>2</v>
      </c>
      <c r="E13" s="44">
        <v>96.7</v>
      </c>
      <c r="F13" s="44">
        <v>0</v>
      </c>
      <c r="G13" s="44">
        <v>0</v>
      </c>
      <c r="H13" s="44">
        <v>96.7</v>
      </c>
      <c r="I13" s="44">
        <f t="shared" si="0"/>
        <v>0.797328496042216</v>
      </c>
      <c r="J13" s="44">
        <f t="shared" si="1"/>
        <v>79.7328496042216</v>
      </c>
      <c r="K13" s="33">
        <v>86.2334</v>
      </c>
      <c r="L13" s="33">
        <v>0</v>
      </c>
      <c r="M13" s="44">
        <v>0</v>
      </c>
      <c r="N13" s="44">
        <v>86.2334</v>
      </c>
      <c r="O13" s="44">
        <f t="shared" si="2"/>
        <v>0.937174405051391</v>
      </c>
      <c r="P13" s="44">
        <f t="shared" si="3"/>
        <v>93.7174405051392</v>
      </c>
      <c r="Q13" s="44">
        <v>100</v>
      </c>
      <c r="R13" s="44">
        <v>0</v>
      </c>
      <c r="S13" s="44">
        <v>0</v>
      </c>
      <c r="T13" s="44">
        <v>100</v>
      </c>
      <c r="U13" s="44">
        <f t="shared" si="4"/>
        <v>0.814332247557003</v>
      </c>
      <c r="V13" s="44">
        <f t="shared" si="5"/>
        <v>81.4332247557003</v>
      </c>
      <c r="W13" s="44">
        <v>89.6921007500119</v>
      </c>
      <c r="X13" s="44">
        <v>11</v>
      </c>
    </row>
    <row r="14" ht="14.25" spans="1:24">
      <c r="A14" s="44">
        <v>12</v>
      </c>
      <c r="B14" s="69">
        <v>2021215305</v>
      </c>
      <c r="C14" s="69" t="s">
        <v>145</v>
      </c>
      <c r="D14" s="44" t="s">
        <v>2</v>
      </c>
      <c r="E14" s="44">
        <v>96.92</v>
      </c>
      <c r="F14" s="44">
        <v>12</v>
      </c>
      <c r="G14" s="44">
        <v>0</v>
      </c>
      <c r="H14" s="44">
        <v>108.92</v>
      </c>
      <c r="I14" s="44">
        <f t="shared" si="0"/>
        <v>0.898087071240106</v>
      </c>
      <c r="J14" s="44">
        <f t="shared" si="1"/>
        <v>89.8087071240106</v>
      </c>
      <c r="K14" s="33">
        <v>83.1376470588236</v>
      </c>
      <c r="L14" s="33">
        <v>0</v>
      </c>
      <c r="M14" s="44">
        <v>0</v>
      </c>
      <c r="N14" s="44">
        <v>83.1376470588236</v>
      </c>
      <c r="O14" s="44">
        <f t="shared" si="2"/>
        <v>0.903530127766336</v>
      </c>
      <c r="P14" s="44">
        <f t="shared" si="3"/>
        <v>90.3530127766336</v>
      </c>
      <c r="Q14" s="44">
        <v>100</v>
      </c>
      <c r="R14" s="44">
        <v>0</v>
      </c>
      <c r="S14" s="44">
        <v>0</v>
      </c>
      <c r="T14" s="44">
        <v>100</v>
      </c>
      <c r="U14" s="44">
        <f t="shared" si="4"/>
        <v>0.814332247557003</v>
      </c>
      <c r="V14" s="44">
        <f t="shared" si="5"/>
        <v>81.4332247557003</v>
      </c>
      <c r="W14" s="44">
        <v>89.3521728440158</v>
      </c>
      <c r="X14" s="44">
        <v>12</v>
      </c>
    </row>
    <row r="15" ht="14.25" spans="1:24">
      <c r="A15" s="44">
        <v>13</v>
      </c>
      <c r="B15" s="69">
        <v>2021215332</v>
      </c>
      <c r="C15" s="69" t="s">
        <v>146</v>
      </c>
      <c r="D15" s="44" t="s">
        <v>2</v>
      </c>
      <c r="E15" s="44">
        <v>96.94</v>
      </c>
      <c r="F15" s="44">
        <v>4</v>
      </c>
      <c r="G15" s="44">
        <v>0</v>
      </c>
      <c r="H15" s="44">
        <v>100.94</v>
      </c>
      <c r="I15" s="44">
        <f t="shared" si="0"/>
        <v>0.832288918205805</v>
      </c>
      <c r="J15" s="44">
        <f t="shared" si="1"/>
        <v>83.2288918205805</v>
      </c>
      <c r="K15" s="33">
        <v>84.6252631578947</v>
      </c>
      <c r="L15" s="33">
        <v>0</v>
      </c>
      <c r="M15" s="44">
        <v>0</v>
      </c>
      <c r="N15" s="44">
        <v>84.6252631578947</v>
      </c>
      <c r="O15" s="44">
        <f t="shared" si="2"/>
        <v>0.919697363809352</v>
      </c>
      <c r="P15" s="44">
        <f t="shared" si="3"/>
        <v>91.9697363809352</v>
      </c>
      <c r="Q15" s="44">
        <v>100</v>
      </c>
      <c r="R15" s="44">
        <v>0</v>
      </c>
      <c r="S15" s="44">
        <v>0</v>
      </c>
      <c r="T15" s="44">
        <v>100</v>
      </c>
      <c r="U15" s="44">
        <f t="shared" si="4"/>
        <v>0.814332247557003</v>
      </c>
      <c r="V15" s="44">
        <f t="shared" si="5"/>
        <v>81.4332247557003</v>
      </c>
      <c r="W15" s="44">
        <v>89.1679163063409</v>
      </c>
      <c r="X15" s="44">
        <v>13</v>
      </c>
    </row>
    <row r="16" ht="14.25" spans="1:24">
      <c r="A16" s="44">
        <v>14</v>
      </c>
      <c r="B16" s="69">
        <v>2021215367</v>
      </c>
      <c r="C16" s="69" t="s">
        <v>147</v>
      </c>
      <c r="D16" s="44" t="s">
        <v>2</v>
      </c>
      <c r="E16" s="44">
        <v>96.9</v>
      </c>
      <c r="F16" s="44">
        <v>11.25</v>
      </c>
      <c r="G16" s="44">
        <v>0</v>
      </c>
      <c r="H16" s="44">
        <v>108.15</v>
      </c>
      <c r="I16" s="44">
        <f t="shared" si="0"/>
        <v>0.891738126649077</v>
      </c>
      <c r="J16" s="44">
        <f t="shared" si="1"/>
        <v>89.1738126649077</v>
      </c>
      <c r="K16" s="33">
        <v>80.4110526315789</v>
      </c>
      <c r="L16" s="33">
        <v>2.55555555555556</v>
      </c>
      <c r="M16" s="44">
        <v>0</v>
      </c>
      <c r="N16" s="44">
        <v>82.9666081871345</v>
      </c>
      <c r="O16" s="44">
        <f t="shared" si="2"/>
        <v>0.901671297512445</v>
      </c>
      <c r="P16" s="44">
        <f t="shared" si="3"/>
        <v>90.1671297512445</v>
      </c>
      <c r="Q16" s="44">
        <v>100</v>
      </c>
      <c r="R16" s="44">
        <v>0</v>
      </c>
      <c r="S16" s="44">
        <v>0</v>
      </c>
      <c r="T16" s="44">
        <v>100</v>
      </c>
      <c r="U16" s="44">
        <f t="shared" si="4"/>
        <v>0.814332247557003</v>
      </c>
      <c r="V16" s="44">
        <f t="shared" si="5"/>
        <v>81.4332247557003</v>
      </c>
      <c r="W16" s="44">
        <v>89.0950758344228</v>
      </c>
      <c r="X16" s="44">
        <v>14</v>
      </c>
    </row>
    <row r="17" ht="14.25" spans="1:24">
      <c r="A17" s="44">
        <v>15</v>
      </c>
      <c r="B17" s="69">
        <v>2021215337</v>
      </c>
      <c r="C17" s="69" t="s">
        <v>148</v>
      </c>
      <c r="D17" s="44" t="s">
        <v>2</v>
      </c>
      <c r="E17" s="44">
        <v>97.1</v>
      </c>
      <c r="F17" s="44">
        <v>9.2</v>
      </c>
      <c r="G17" s="44">
        <v>0</v>
      </c>
      <c r="H17" s="44">
        <v>106.3</v>
      </c>
      <c r="I17" s="44">
        <f t="shared" si="0"/>
        <v>0.876484168865435</v>
      </c>
      <c r="J17" s="44">
        <f t="shared" si="1"/>
        <v>87.6484168865435</v>
      </c>
      <c r="K17" s="33">
        <v>83.1855555555555</v>
      </c>
      <c r="L17" s="33">
        <v>0</v>
      </c>
      <c r="M17" s="44">
        <v>0</v>
      </c>
      <c r="N17" s="44">
        <v>83.1855555555555</v>
      </c>
      <c r="O17" s="44">
        <f t="shared" si="2"/>
        <v>0.904050791649723</v>
      </c>
      <c r="P17" s="44">
        <f t="shared" si="3"/>
        <v>90.4050791649723</v>
      </c>
      <c r="Q17" s="44">
        <v>100</v>
      </c>
      <c r="R17" s="44">
        <v>0</v>
      </c>
      <c r="S17" s="44">
        <v>0</v>
      </c>
      <c r="T17" s="44">
        <v>100</v>
      </c>
      <c r="U17" s="44">
        <f t="shared" si="4"/>
        <v>0.814332247557003</v>
      </c>
      <c r="V17" s="44">
        <f t="shared" si="5"/>
        <v>81.4332247557003</v>
      </c>
      <c r="W17" s="44">
        <v>88.9565612683595</v>
      </c>
      <c r="X17" s="44">
        <v>15</v>
      </c>
    </row>
    <row r="18" ht="14.25" spans="1:24">
      <c r="A18" s="44">
        <v>16</v>
      </c>
      <c r="B18" s="69">
        <v>2021215356</v>
      </c>
      <c r="C18" s="69" t="s">
        <v>149</v>
      </c>
      <c r="D18" s="44" t="s">
        <v>2</v>
      </c>
      <c r="E18" s="44">
        <v>96.94</v>
      </c>
      <c r="F18" s="44">
        <v>0</v>
      </c>
      <c r="G18" s="44">
        <v>0</v>
      </c>
      <c r="H18" s="44">
        <v>96.94</v>
      </c>
      <c r="I18" s="44">
        <f t="shared" si="0"/>
        <v>0.799307387862797</v>
      </c>
      <c r="J18" s="44">
        <f t="shared" si="1"/>
        <v>79.9307387862797</v>
      </c>
      <c r="K18" s="33">
        <v>84.6438095238096</v>
      </c>
      <c r="L18" s="33">
        <v>0</v>
      </c>
      <c r="M18" s="44">
        <v>0</v>
      </c>
      <c r="N18" s="44">
        <v>84.6438095238096</v>
      </c>
      <c r="O18" s="44">
        <f t="shared" si="2"/>
        <v>0.919898923523363</v>
      </c>
      <c r="P18" s="44">
        <f t="shared" si="3"/>
        <v>91.9898923523363</v>
      </c>
      <c r="Q18" s="44">
        <v>100</v>
      </c>
      <c r="R18" s="44">
        <v>0</v>
      </c>
      <c r="S18" s="44">
        <v>0</v>
      </c>
      <c r="T18" s="44">
        <v>100</v>
      </c>
      <c r="U18" s="44">
        <f t="shared" si="4"/>
        <v>0.814332247557003</v>
      </c>
      <c r="V18" s="44">
        <f t="shared" si="5"/>
        <v>81.4332247557003</v>
      </c>
      <c r="W18" s="44">
        <v>88.5223948794615</v>
      </c>
      <c r="X18" s="44">
        <v>16</v>
      </c>
    </row>
    <row r="19" ht="14.25" spans="1:24">
      <c r="A19" s="44">
        <v>17</v>
      </c>
      <c r="B19" s="69">
        <v>2021215352</v>
      </c>
      <c r="C19" s="69" t="s">
        <v>150</v>
      </c>
      <c r="D19" s="44" t="s">
        <v>2</v>
      </c>
      <c r="E19" s="44">
        <v>97</v>
      </c>
      <c r="F19" s="44">
        <v>4.5</v>
      </c>
      <c r="G19" s="44">
        <v>0</v>
      </c>
      <c r="H19" s="44">
        <v>101.5</v>
      </c>
      <c r="I19" s="44">
        <f t="shared" si="0"/>
        <v>0.836906332453826</v>
      </c>
      <c r="J19" s="44">
        <f t="shared" si="1"/>
        <v>83.6906332453826</v>
      </c>
      <c r="K19" s="33">
        <v>81.9758823529412</v>
      </c>
      <c r="L19" s="33">
        <v>0</v>
      </c>
      <c r="M19" s="44">
        <v>0</v>
      </c>
      <c r="N19" s="44">
        <v>81.9758823529412</v>
      </c>
      <c r="O19" s="44">
        <f t="shared" si="2"/>
        <v>0.890904206173948</v>
      </c>
      <c r="P19" s="44">
        <f t="shared" si="3"/>
        <v>89.0904206173948</v>
      </c>
      <c r="Q19" s="44">
        <v>100</v>
      </c>
      <c r="R19" s="44">
        <v>0</v>
      </c>
      <c r="S19" s="44">
        <v>0</v>
      </c>
      <c r="T19" s="44">
        <v>100</v>
      </c>
      <c r="U19" s="44">
        <f t="shared" si="4"/>
        <v>0.814332247557003</v>
      </c>
      <c r="V19" s="44">
        <f t="shared" si="5"/>
        <v>81.4332247557003</v>
      </c>
      <c r="W19" s="44">
        <v>87.244743556823</v>
      </c>
      <c r="X19" s="44">
        <v>17</v>
      </c>
    </row>
    <row r="20" ht="14.25" spans="1:24">
      <c r="A20" s="44">
        <v>18</v>
      </c>
      <c r="B20" s="69">
        <v>2021215344</v>
      </c>
      <c r="C20" s="69" t="s">
        <v>151</v>
      </c>
      <c r="D20" s="44" t="s">
        <v>2</v>
      </c>
      <c r="E20" s="44">
        <v>96.8</v>
      </c>
      <c r="F20" s="44">
        <v>0</v>
      </c>
      <c r="G20" s="44">
        <v>0</v>
      </c>
      <c r="H20" s="44">
        <v>96.8</v>
      </c>
      <c r="I20" s="44">
        <f t="shared" si="0"/>
        <v>0.798153034300792</v>
      </c>
      <c r="J20" s="44">
        <f t="shared" si="1"/>
        <v>79.8153034300792</v>
      </c>
      <c r="K20" s="33">
        <v>82.8083333333333</v>
      </c>
      <c r="L20" s="33">
        <v>0</v>
      </c>
      <c r="M20" s="44">
        <v>0</v>
      </c>
      <c r="N20" s="44">
        <v>82.8083333333333</v>
      </c>
      <c r="O20" s="44">
        <f t="shared" si="2"/>
        <v>0.899951185097235</v>
      </c>
      <c r="P20" s="44">
        <f t="shared" si="3"/>
        <v>89.9951185097235</v>
      </c>
      <c r="Q20" s="44">
        <v>100</v>
      </c>
      <c r="R20" s="44">
        <v>0</v>
      </c>
      <c r="S20" s="44">
        <v>0</v>
      </c>
      <c r="T20" s="44">
        <v>100</v>
      </c>
      <c r="U20" s="44">
        <f t="shared" si="4"/>
        <v>0.814332247557003</v>
      </c>
      <c r="V20" s="44">
        <f t="shared" si="5"/>
        <v>81.4332247557003</v>
      </c>
      <c r="W20" s="44">
        <v>87.1029661183925</v>
      </c>
      <c r="X20" s="44">
        <v>18</v>
      </c>
    </row>
    <row r="21" ht="14.25" spans="1:24">
      <c r="A21" s="44">
        <v>19</v>
      </c>
      <c r="B21" s="69">
        <v>2021215365</v>
      </c>
      <c r="C21" s="69" t="s">
        <v>152</v>
      </c>
      <c r="D21" s="44" t="s">
        <v>2</v>
      </c>
      <c r="E21" s="44">
        <v>96.84</v>
      </c>
      <c r="F21" s="44">
        <v>6.5</v>
      </c>
      <c r="G21" s="44">
        <v>0</v>
      </c>
      <c r="H21" s="44">
        <v>103.34</v>
      </c>
      <c r="I21" s="44">
        <f t="shared" si="0"/>
        <v>0.85207783641161</v>
      </c>
      <c r="J21" s="44">
        <f t="shared" si="1"/>
        <v>85.2077836411609</v>
      </c>
      <c r="K21" s="33">
        <v>81.165</v>
      </c>
      <c r="L21" s="33">
        <v>0</v>
      </c>
      <c r="M21" s="44">
        <v>0</v>
      </c>
      <c r="N21" s="44">
        <v>81.165</v>
      </c>
      <c r="O21" s="44">
        <f t="shared" si="2"/>
        <v>0.882091632546046</v>
      </c>
      <c r="P21" s="44">
        <f t="shared" si="3"/>
        <v>88.2091632546046</v>
      </c>
      <c r="Q21" s="44">
        <v>100</v>
      </c>
      <c r="R21" s="44">
        <v>0</v>
      </c>
      <c r="S21" s="44">
        <v>0</v>
      </c>
      <c r="T21" s="44">
        <v>100</v>
      </c>
      <c r="U21" s="44">
        <f t="shared" si="4"/>
        <v>0.814332247557003</v>
      </c>
      <c r="V21" s="44">
        <f t="shared" si="5"/>
        <v>81.4332247557003</v>
      </c>
      <c r="W21" s="44">
        <v>86.9312934820255</v>
      </c>
      <c r="X21" s="44">
        <v>19</v>
      </c>
    </row>
    <row r="22" ht="14.25" spans="1:24">
      <c r="A22" s="44">
        <v>20</v>
      </c>
      <c r="B22" s="69">
        <v>2021215355</v>
      </c>
      <c r="C22" s="69" t="s">
        <v>153</v>
      </c>
      <c r="D22" s="44" t="s">
        <v>2</v>
      </c>
      <c r="E22" s="44">
        <v>97.04</v>
      </c>
      <c r="F22" s="44">
        <v>0</v>
      </c>
      <c r="G22" s="44">
        <v>0</v>
      </c>
      <c r="H22" s="44">
        <v>97.04</v>
      </c>
      <c r="I22" s="44">
        <f t="shared" si="0"/>
        <v>0.800131926121372</v>
      </c>
      <c r="J22" s="44">
        <f t="shared" si="1"/>
        <v>80.0131926121372</v>
      </c>
      <c r="K22" s="33">
        <v>82.2956349206349</v>
      </c>
      <c r="L22" s="33">
        <v>0</v>
      </c>
      <c r="M22" s="44">
        <v>0</v>
      </c>
      <c r="N22" s="44">
        <v>82.2956349206349</v>
      </c>
      <c r="O22" s="44">
        <f t="shared" si="2"/>
        <v>0.894379239309508</v>
      </c>
      <c r="P22" s="44">
        <f t="shared" si="3"/>
        <v>89.4379239309508</v>
      </c>
      <c r="Q22" s="44">
        <v>100</v>
      </c>
      <c r="R22" s="44">
        <v>0</v>
      </c>
      <c r="S22" s="44">
        <v>0</v>
      </c>
      <c r="T22" s="44">
        <v>100</v>
      </c>
      <c r="U22" s="44">
        <f t="shared" si="4"/>
        <v>0.814332247557003</v>
      </c>
      <c r="V22" s="44">
        <f t="shared" si="5"/>
        <v>81.4332247557003</v>
      </c>
      <c r="W22" s="44">
        <v>86.7525077496632</v>
      </c>
      <c r="X22" s="44">
        <v>20</v>
      </c>
    </row>
    <row r="23" ht="14.25" spans="1:24">
      <c r="A23" s="44">
        <v>21</v>
      </c>
      <c r="B23" s="69">
        <v>2021215309</v>
      </c>
      <c r="C23" s="69" t="s">
        <v>154</v>
      </c>
      <c r="D23" s="44" t="s">
        <v>2</v>
      </c>
      <c r="E23" s="44">
        <v>96.8</v>
      </c>
      <c r="F23" s="44">
        <v>0</v>
      </c>
      <c r="G23" s="44">
        <v>0</v>
      </c>
      <c r="H23" s="44">
        <v>96.8</v>
      </c>
      <c r="I23" s="44">
        <f t="shared" si="0"/>
        <v>0.798153034300792</v>
      </c>
      <c r="J23" s="44">
        <f t="shared" si="1"/>
        <v>79.8153034300792</v>
      </c>
      <c r="K23" s="33">
        <v>82.3242105263158</v>
      </c>
      <c r="L23" s="33">
        <v>0</v>
      </c>
      <c r="M23" s="44">
        <v>0</v>
      </c>
      <c r="N23" s="44">
        <v>82.3242105263158</v>
      </c>
      <c r="O23" s="44">
        <f t="shared" si="2"/>
        <v>0.894689795616611</v>
      </c>
      <c r="P23" s="44">
        <f t="shared" si="3"/>
        <v>89.4689795616611</v>
      </c>
      <c r="Q23" s="44">
        <v>100</v>
      </c>
      <c r="R23" s="44">
        <v>0</v>
      </c>
      <c r="S23" s="44">
        <v>0</v>
      </c>
      <c r="T23" s="44">
        <v>100</v>
      </c>
      <c r="U23" s="44">
        <f t="shared" si="4"/>
        <v>0.814332247557003</v>
      </c>
      <c r="V23" s="44">
        <f t="shared" si="5"/>
        <v>81.4332247557003</v>
      </c>
      <c r="W23" s="44">
        <v>86.7346688547488</v>
      </c>
      <c r="X23" s="44">
        <v>21</v>
      </c>
    </row>
    <row r="24" ht="14.25" spans="1:24">
      <c r="A24" s="44">
        <v>22</v>
      </c>
      <c r="B24" s="69">
        <v>2021215335</v>
      </c>
      <c r="C24" s="69" t="s">
        <v>155</v>
      </c>
      <c r="D24" s="44" t="s">
        <v>2</v>
      </c>
      <c r="E24" s="44">
        <v>96.94</v>
      </c>
      <c r="F24" s="44">
        <v>0.5</v>
      </c>
      <c r="G24" s="44">
        <v>0</v>
      </c>
      <c r="H24" s="44">
        <v>97.44</v>
      </c>
      <c r="I24" s="44">
        <f t="shared" si="0"/>
        <v>0.803430079155673</v>
      </c>
      <c r="J24" s="44">
        <f t="shared" si="1"/>
        <v>80.3430079155673</v>
      </c>
      <c r="K24" s="33">
        <v>82.0392613636363</v>
      </c>
      <c r="L24" s="33">
        <v>0</v>
      </c>
      <c r="M24" s="44">
        <v>0</v>
      </c>
      <c r="N24" s="44">
        <v>82.0392613636363</v>
      </c>
      <c r="O24" s="44">
        <f t="shared" si="2"/>
        <v>0.891593001775663</v>
      </c>
      <c r="P24" s="44">
        <f t="shared" si="3"/>
        <v>89.1593001775663</v>
      </c>
      <c r="Q24" s="44">
        <v>100</v>
      </c>
      <c r="R24" s="44">
        <v>0</v>
      </c>
      <c r="S24" s="44">
        <v>0</v>
      </c>
      <c r="T24" s="44">
        <v>100</v>
      </c>
      <c r="U24" s="44">
        <f t="shared" si="4"/>
        <v>0.814332247557003</v>
      </c>
      <c r="V24" s="44">
        <f t="shared" si="5"/>
        <v>81.4332247557003</v>
      </c>
      <c r="W24" s="44">
        <v>86.62343418298</v>
      </c>
      <c r="X24" s="44">
        <v>22</v>
      </c>
    </row>
    <row r="25" ht="14.25" spans="1:24">
      <c r="A25" s="44">
        <v>23</v>
      </c>
      <c r="B25" s="69">
        <v>2021215377</v>
      </c>
      <c r="C25" s="69" t="s">
        <v>156</v>
      </c>
      <c r="D25" s="44" t="s">
        <v>2</v>
      </c>
      <c r="E25" s="44">
        <v>97.22</v>
      </c>
      <c r="F25" s="44">
        <v>22</v>
      </c>
      <c r="G25" s="44">
        <v>0</v>
      </c>
      <c r="H25" s="44">
        <v>119.22</v>
      </c>
      <c r="I25" s="44">
        <f t="shared" si="0"/>
        <v>0.983014511873351</v>
      </c>
      <c r="J25" s="44">
        <f t="shared" si="1"/>
        <v>98.3014511873351</v>
      </c>
      <c r="K25" s="33">
        <v>76.3623823529412</v>
      </c>
      <c r="L25" s="33">
        <v>0</v>
      </c>
      <c r="M25" s="44">
        <v>0</v>
      </c>
      <c r="N25" s="44">
        <v>76.3623823529412</v>
      </c>
      <c r="O25" s="44">
        <f t="shared" si="2"/>
        <v>0.829897351257454</v>
      </c>
      <c r="P25" s="44">
        <f t="shared" si="3"/>
        <v>82.9897351257454</v>
      </c>
      <c r="Q25" s="44">
        <v>100</v>
      </c>
      <c r="R25" s="44">
        <v>0</v>
      </c>
      <c r="S25" s="44">
        <v>0</v>
      </c>
      <c r="T25" s="44">
        <v>100</v>
      </c>
      <c r="U25" s="44">
        <f t="shared" si="4"/>
        <v>0.814332247557003</v>
      </c>
      <c r="V25" s="44">
        <f t="shared" si="5"/>
        <v>81.4332247557003</v>
      </c>
      <c r="W25" s="44">
        <v>85.8964273010589</v>
      </c>
      <c r="X25" s="44">
        <v>23</v>
      </c>
    </row>
    <row r="26" ht="14.25" spans="1:24">
      <c r="A26" s="44">
        <v>24</v>
      </c>
      <c r="B26" s="69">
        <v>2021215372</v>
      </c>
      <c r="C26" s="69" t="s">
        <v>157</v>
      </c>
      <c r="D26" s="44" t="s">
        <v>2</v>
      </c>
      <c r="E26" s="44">
        <v>97</v>
      </c>
      <c r="F26" s="44">
        <v>3</v>
      </c>
      <c r="G26" s="44">
        <v>0</v>
      </c>
      <c r="H26" s="44">
        <v>100</v>
      </c>
      <c r="I26" s="44">
        <f t="shared" si="0"/>
        <v>0.824538258575198</v>
      </c>
      <c r="J26" s="44">
        <f t="shared" si="1"/>
        <v>82.4538258575198</v>
      </c>
      <c r="K26" s="33">
        <v>80.48875</v>
      </c>
      <c r="L26" s="33">
        <v>0</v>
      </c>
      <c r="M26" s="44">
        <v>0</v>
      </c>
      <c r="N26" s="44">
        <v>80.48875</v>
      </c>
      <c r="O26" s="44">
        <f t="shared" si="2"/>
        <v>0.87474222742673</v>
      </c>
      <c r="P26" s="44">
        <f t="shared" si="3"/>
        <v>87.474222742673</v>
      </c>
      <c r="Q26" s="44">
        <v>100</v>
      </c>
      <c r="R26" s="44">
        <v>0</v>
      </c>
      <c r="S26" s="44">
        <v>0</v>
      </c>
      <c r="T26" s="44">
        <v>100</v>
      </c>
      <c r="U26" s="44">
        <f t="shared" si="4"/>
        <v>0.814332247557003</v>
      </c>
      <c r="V26" s="44">
        <f t="shared" si="5"/>
        <v>81.4332247557003</v>
      </c>
      <c r="W26" s="44">
        <v>85.8660435669452</v>
      </c>
      <c r="X26" s="44">
        <v>24</v>
      </c>
    </row>
    <row r="27" ht="14.25" spans="1:24">
      <c r="A27" s="44">
        <v>25</v>
      </c>
      <c r="B27" s="69">
        <v>2021215314</v>
      </c>
      <c r="C27" s="69" t="s">
        <v>158</v>
      </c>
      <c r="D27" s="44" t="s">
        <v>2</v>
      </c>
      <c r="E27" s="44">
        <v>96.48</v>
      </c>
      <c r="F27" s="44">
        <v>1</v>
      </c>
      <c r="G27" s="44">
        <v>0</v>
      </c>
      <c r="H27" s="44">
        <v>97.48</v>
      </c>
      <c r="I27" s="44">
        <f t="shared" si="0"/>
        <v>0.803759894459103</v>
      </c>
      <c r="J27" s="44">
        <f t="shared" si="1"/>
        <v>80.3759894459103</v>
      </c>
      <c r="K27" s="33">
        <v>80.6</v>
      </c>
      <c r="L27" s="33">
        <v>0</v>
      </c>
      <c r="M27" s="44">
        <v>0</v>
      </c>
      <c r="N27" s="44">
        <v>80.6</v>
      </c>
      <c r="O27" s="44">
        <f t="shared" si="2"/>
        <v>0.875951279285545</v>
      </c>
      <c r="P27" s="44">
        <f t="shared" si="3"/>
        <v>87.5951279285545</v>
      </c>
      <c r="Q27" s="44">
        <v>100</v>
      </c>
      <c r="R27" s="44">
        <v>0</v>
      </c>
      <c r="S27" s="44">
        <v>0</v>
      </c>
      <c r="T27" s="44">
        <v>100</v>
      </c>
      <c r="U27" s="44">
        <f t="shared" si="4"/>
        <v>0.814332247557003</v>
      </c>
      <c r="V27" s="44">
        <f t="shared" si="5"/>
        <v>81.4332247557003</v>
      </c>
      <c r="W27" s="44">
        <v>85.5351099147404</v>
      </c>
      <c r="X27" s="44">
        <v>25</v>
      </c>
    </row>
    <row r="28" ht="14.25" spans="1:24">
      <c r="A28" s="44">
        <v>26</v>
      </c>
      <c r="B28" s="69">
        <v>2021215317</v>
      </c>
      <c r="C28" s="69" t="s">
        <v>159</v>
      </c>
      <c r="D28" s="44" t="s">
        <v>2</v>
      </c>
      <c r="E28" s="44">
        <v>96.72</v>
      </c>
      <c r="F28" s="44">
        <v>6</v>
      </c>
      <c r="G28" s="44">
        <v>0</v>
      </c>
      <c r="H28" s="44">
        <v>102.72</v>
      </c>
      <c r="I28" s="44">
        <f t="shared" si="0"/>
        <v>0.846965699208443</v>
      </c>
      <c r="J28" s="44">
        <f t="shared" si="1"/>
        <v>84.6965699208443</v>
      </c>
      <c r="K28" s="33">
        <v>78.9269117647059</v>
      </c>
      <c r="L28" s="33">
        <v>0</v>
      </c>
      <c r="M28" s="44">
        <v>0</v>
      </c>
      <c r="N28" s="44">
        <v>78.9269117647059</v>
      </c>
      <c r="O28" s="44">
        <f t="shared" si="2"/>
        <v>0.857768353974584</v>
      </c>
      <c r="P28" s="44">
        <f t="shared" si="3"/>
        <v>85.7768353974584</v>
      </c>
      <c r="Q28" s="44">
        <v>100</v>
      </c>
      <c r="R28" s="44">
        <v>0</v>
      </c>
      <c r="S28" s="44">
        <v>0</v>
      </c>
      <c r="T28" s="44">
        <v>100</v>
      </c>
      <c r="U28" s="44">
        <f t="shared" si="4"/>
        <v>0.814332247557003</v>
      </c>
      <c r="V28" s="44">
        <f t="shared" si="5"/>
        <v>81.4332247557003</v>
      </c>
      <c r="W28" s="44">
        <v>85.1264212379599</v>
      </c>
      <c r="X28" s="44">
        <v>26</v>
      </c>
    </row>
    <row r="29" ht="14.25" spans="1:24">
      <c r="A29" s="44">
        <v>27</v>
      </c>
      <c r="B29" s="69">
        <v>2021215304</v>
      </c>
      <c r="C29" s="69" t="s">
        <v>160</v>
      </c>
      <c r="D29" s="44" t="s">
        <v>2</v>
      </c>
      <c r="E29" s="44">
        <v>96.6</v>
      </c>
      <c r="F29" s="44">
        <v>7</v>
      </c>
      <c r="G29" s="44">
        <v>0</v>
      </c>
      <c r="H29" s="44">
        <v>103.6</v>
      </c>
      <c r="I29" s="44">
        <f t="shared" si="0"/>
        <v>0.854221635883905</v>
      </c>
      <c r="J29" s="44">
        <f t="shared" si="1"/>
        <v>85.4221635883905</v>
      </c>
      <c r="K29" s="33">
        <v>78.3003921568627</v>
      </c>
      <c r="L29" s="33">
        <v>0</v>
      </c>
      <c r="M29" s="44">
        <v>0</v>
      </c>
      <c r="N29" s="44">
        <v>78.3003921568627</v>
      </c>
      <c r="O29" s="44">
        <f t="shared" si="2"/>
        <v>0.850959412882925</v>
      </c>
      <c r="P29" s="44">
        <f t="shared" si="3"/>
        <v>85.0959412882925</v>
      </c>
      <c r="Q29" s="44">
        <v>100</v>
      </c>
      <c r="R29" s="44">
        <v>0</v>
      </c>
      <c r="S29" s="44">
        <v>0</v>
      </c>
      <c r="T29" s="44">
        <v>100</v>
      </c>
      <c r="U29" s="44">
        <f t="shared" si="4"/>
        <v>0.814332247557003</v>
      </c>
      <c r="V29" s="44">
        <f t="shared" si="5"/>
        <v>81.4332247557003</v>
      </c>
      <c r="W29" s="44">
        <v>84.794914095053</v>
      </c>
      <c r="X29" s="44">
        <v>27</v>
      </c>
    </row>
    <row r="30" ht="14.25" spans="1:24">
      <c r="A30" s="44">
        <v>28</v>
      </c>
      <c r="B30" s="69">
        <v>2021215378</v>
      </c>
      <c r="C30" s="69" t="s">
        <v>161</v>
      </c>
      <c r="D30" s="44" t="s">
        <v>2</v>
      </c>
      <c r="E30" s="44">
        <v>97.18</v>
      </c>
      <c r="F30" s="44">
        <v>8</v>
      </c>
      <c r="G30" s="44">
        <v>0</v>
      </c>
      <c r="H30" s="44">
        <v>105.18</v>
      </c>
      <c r="I30" s="44">
        <f t="shared" si="0"/>
        <v>0.867249340369393</v>
      </c>
      <c r="J30" s="44">
        <f t="shared" si="1"/>
        <v>86.7249340369393</v>
      </c>
      <c r="K30" s="33">
        <v>77.4228571428571</v>
      </c>
      <c r="L30" s="33">
        <v>0</v>
      </c>
      <c r="M30" s="44">
        <v>0</v>
      </c>
      <c r="N30" s="44">
        <v>77.4228571428571</v>
      </c>
      <c r="O30" s="44">
        <f t="shared" si="2"/>
        <v>0.841422466007788</v>
      </c>
      <c r="P30" s="44">
        <f t="shared" si="3"/>
        <v>84.1422466007788</v>
      </c>
      <c r="Q30" s="44">
        <v>100</v>
      </c>
      <c r="R30" s="44">
        <v>0</v>
      </c>
      <c r="S30" s="44">
        <v>0</v>
      </c>
      <c r="T30" s="44">
        <v>100</v>
      </c>
      <c r="U30" s="44">
        <f t="shared" si="4"/>
        <v>0.814332247557003</v>
      </c>
      <c r="V30" s="44">
        <f t="shared" si="5"/>
        <v>81.4332247557003</v>
      </c>
      <c r="W30" s="44">
        <v>84.3878819035032</v>
      </c>
      <c r="X30" s="44">
        <v>28</v>
      </c>
    </row>
    <row r="31" ht="14.25" spans="1:24">
      <c r="A31" s="44">
        <v>29</v>
      </c>
      <c r="B31" s="69">
        <v>2021215364</v>
      </c>
      <c r="C31" s="69" t="s">
        <v>162</v>
      </c>
      <c r="D31" s="44" t="s">
        <v>2</v>
      </c>
      <c r="E31" s="44">
        <v>96.84</v>
      </c>
      <c r="F31" s="44">
        <v>3</v>
      </c>
      <c r="G31" s="44">
        <v>0</v>
      </c>
      <c r="H31" s="44">
        <v>99.84</v>
      </c>
      <c r="I31" s="44">
        <f t="shared" si="0"/>
        <v>0.823218997361478</v>
      </c>
      <c r="J31" s="44">
        <f t="shared" si="1"/>
        <v>82.3218997361478</v>
      </c>
      <c r="K31" s="33">
        <v>77.8785</v>
      </c>
      <c r="L31" s="33">
        <v>0</v>
      </c>
      <c r="M31" s="44">
        <v>0</v>
      </c>
      <c r="N31" s="44">
        <v>77.8785</v>
      </c>
      <c r="O31" s="44">
        <f t="shared" si="2"/>
        <v>0.846374338757312</v>
      </c>
      <c r="P31" s="44">
        <f t="shared" si="3"/>
        <v>84.6374338757312</v>
      </c>
      <c r="Q31" s="44">
        <v>100</v>
      </c>
      <c r="R31" s="44">
        <v>0</v>
      </c>
      <c r="S31" s="44">
        <v>0</v>
      </c>
      <c r="T31" s="44">
        <v>100</v>
      </c>
      <c r="U31" s="44">
        <f t="shared" si="4"/>
        <v>0.814332247557003</v>
      </c>
      <c r="V31" s="44">
        <f t="shared" si="5"/>
        <v>81.4332247557003</v>
      </c>
      <c r="W31" s="44">
        <v>83.8539061358115</v>
      </c>
      <c r="X31" s="44">
        <v>29</v>
      </c>
    </row>
    <row r="32" ht="14.25" spans="1:24">
      <c r="A32" s="44">
        <v>30</v>
      </c>
      <c r="B32" s="69">
        <v>2021215351</v>
      </c>
      <c r="C32" s="69" t="s">
        <v>163</v>
      </c>
      <c r="D32" s="44" t="s">
        <v>2</v>
      </c>
      <c r="E32" s="44">
        <v>96.82</v>
      </c>
      <c r="F32" s="44">
        <v>1.5</v>
      </c>
      <c r="G32" s="44">
        <v>0</v>
      </c>
      <c r="H32" s="44">
        <v>98.32</v>
      </c>
      <c r="I32" s="44">
        <f t="shared" si="0"/>
        <v>0.810686015831135</v>
      </c>
      <c r="J32" s="44">
        <f t="shared" si="1"/>
        <v>81.0686015831134</v>
      </c>
      <c r="K32" s="33">
        <v>77.152205882353</v>
      </c>
      <c r="L32" s="33">
        <v>0.75</v>
      </c>
      <c r="M32" s="44">
        <v>0</v>
      </c>
      <c r="N32" s="44">
        <v>77.902205882353</v>
      </c>
      <c r="O32" s="44">
        <f t="shared" si="2"/>
        <v>0.846631971486514</v>
      </c>
      <c r="P32" s="44">
        <f t="shared" si="3"/>
        <v>84.6631971486514</v>
      </c>
      <c r="Q32" s="44">
        <v>100</v>
      </c>
      <c r="R32" s="44">
        <v>0</v>
      </c>
      <c r="S32" s="44">
        <v>0</v>
      </c>
      <c r="T32" s="44">
        <v>100</v>
      </c>
      <c r="U32" s="44">
        <f t="shared" si="4"/>
        <v>0.814332247557003</v>
      </c>
      <c r="V32" s="44">
        <f t="shared" si="5"/>
        <v>81.4332247557003</v>
      </c>
      <c r="W32" s="44">
        <v>83.6212807962488</v>
      </c>
      <c r="X32" s="44">
        <v>30</v>
      </c>
    </row>
    <row r="33" ht="14.25" spans="1:24">
      <c r="A33" s="44">
        <v>31</v>
      </c>
      <c r="B33" s="69">
        <v>2021215379</v>
      </c>
      <c r="C33" s="69" t="s">
        <v>164</v>
      </c>
      <c r="D33" s="44" t="s">
        <v>2</v>
      </c>
      <c r="E33" s="44">
        <v>97.3</v>
      </c>
      <c r="F33" s="44">
        <v>8</v>
      </c>
      <c r="G33" s="44">
        <v>0</v>
      </c>
      <c r="H33" s="44">
        <v>105.3</v>
      </c>
      <c r="I33" s="44">
        <f t="shared" si="0"/>
        <v>0.868238786279683</v>
      </c>
      <c r="J33" s="44">
        <f t="shared" si="1"/>
        <v>86.8238786279683</v>
      </c>
      <c r="K33" s="33">
        <v>75.9431092436974</v>
      </c>
      <c r="L33" s="33">
        <v>0</v>
      </c>
      <c r="M33" s="44">
        <v>0</v>
      </c>
      <c r="N33" s="44">
        <v>75.9431092436974</v>
      </c>
      <c r="O33" s="44">
        <f t="shared" si="2"/>
        <v>0.825340740631993</v>
      </c>
      <c r="P33" s="44">
        <f t="shared" si="3"/>
        <v>82.5340740631993</v>
      </c>
      <c r="Q33" s="44">
        <v>100</v>
      </c>
      <c r="R33" s="44">
        <v>0</v>
      </c>
      <c r="S33" s="44">
        <v>0</v>
      </c>
      <c r="T33" s="44">
        <v>100</v>
      </c>
      <c r="U33" s="44">
        <f t="shared" si="4"/>
        <v>0.814332247557003</v>
      </c>
      <c r="V33" s="44">
        <f t="shared" si="5"/>
        <v>81.4332247557003</v>
      </c>
      <c r="W33" s="44">
        <v>83.2819500454034</v>
      </c>
      <c r="X33" s="44">
        <v>31</v>
      </c>
    </row>
    <row r="34" ht="14.25" spans="1:24">
      <c r="A34" s="44">
        <v>32</v>
      </c>
      <c r="B34" s="69">
        <v>2021215338</v>
      </c>
      <c r="C34" s="69" t="s">
        <v>165</v>
      </c>
      <c r="D34" s="44" t="s">
        <v>2</v>
      </c>
      <c r="E34" s="44">
        <v>96.56</v>
      </c>
      <c r="F34" s="44">
        <v>8</v>
      </c>
      <c r="G34" s="44">
        <v>0</v>
      </c>
      <c r="H34" s="44">
        <v>104.56</v>
      </c>
      <c r="I34" s="44">
        <f t="shared" si="0"/>
        <v>0.862137203166227</v>
      </c>
      <c r="J34" s="44">
        <f t="shared" si="1"/>
        <v>86.2137203166227</v>
      </c>
      <c r="K34" s="33">
        <v>76.1011111111112</v>
      </c>
      <c r="L34" s="33">
        <v>0</v>
      </c>
      <c r="M34" s="44">
        <v>0</v>
      </c>
      <c r="N34" s="44">
        <v>76.1011111111112</v>
      </c>
      <c r="O34" s="44">
        <f t="shared" si="2"/>
        <v>0.827057886263391</v>
      </c>
      <c r="P34" s="44">
        <f t="shared" si="3"/>
        <v>82.7057886263391</v>
      </c>
      <c r="Q34" s="44">
        <v>100</v>
      </c>
      <c r="R34" s="44">
        <v>0</v>
      </c>
      <c r="S34" s="44">
        <v>0</v>
      </c>
      <c r="T34" s="44">
        <v>100</v>
      </c>
      <c r="U34" s="44">
        <f t="shared" si="4"/>
        <v>0.814332247557003</v>
      </c>
      <c r="V34" s="44">
        <f t="shared" si="5"/>
        <v>81.4332247557003</v>
      </c>
      <c r="W34" s="44">
        <v>83.280118577332</v>
      </c>
      <c r="X34" s="44">
        <v>32</v>
      </c>
    </row>
    <row r="35" ht="14.25" spans="1:24">
      <c r="A35" s="44">
        <v>33</v>
      </c>
      <c r="B35" s="69">
        <v>2021215376</v>
      </c>
      <c r="C35" s="69" t="s">
        <v>166</v>
      </c>
      <c r="D35" s="44" t="s">
        <v>2</v>
      </c>
      <c r="E35" s="44">
        <v>96.84</v>
      </c>
      <c r="F35" s="44">
        <v>6</v>
      </c>
      <c r="G35" s="44">
        <v>0</v>
      </c>
      <c r="H35" s="44">
        <v>102.84</v>
      </c>
      <c r="I35" s="44">
        <f t="shared" si="0"/>
        <v>0.847955145118733</v>
      </c>
      <c r="J35" s="44">
        <f t="shared" si="1"/>
        <v>84.7955145118733</v>
      </c>
      <c r="K35" s="33">
        <v>75.2219117647059</v>
      </c>
      <c r="L35" s="33">
        <v>0</v>
      </c>
      <c r="M35" s="44">
        <v>0</v>
      </c>
      <c r="N35" s="44">
        <v>75.2219117647059</v>
      </c>
      <c r="O35" s="44">
        <f t="shared" si="2"/>
        <v>0.817502851620329</v>
      </c>
      <c r="P35" s="44">
        <f t="shared" si="3"/>
        <v>81.7502851620329</v>
      </c>
      <c r="Q35" s="44">
        <v>100</v>
      </c>
      <c r="R35" s="44">
        <v>0</v>
      </c>
      <c r="S35" s="44">
        <v>0</v>
      </c>
      <c r="T35" s="44">
        <v>100</v>
      </c>
      <c r="U35" s="44">
        <f t="shared" si="4"/>
        <v>0.814332247557003</v>
      </c>
      <c r="V35" s="44">
        <f t="shared" si="5"/>
        <v>81.4332247557003</v>
      </c>
      <c r="W35" s="44">
        <v>82.3276249913678</v>
      </c>
      <c r="X35" s="44">
        <v>33</v>
      </c>
    </row>
    <row r="36" ht="14.25" spans="1:24">
      <c r="A36" s="44">
        <v>34</v>
      </c>
      <c r="B36" s="69">
        <v>2021215310</v>
      </c>
      <c r="C36" s="69" t="s">
        <v>167</v>
      </c>
      <c r="D36" s="44" t="s">
        <v>2</v>
      </c>
      <c r="E36" s="44">
        <v>96.94</v>
      </c>
      <c r="F36" s="44">
        <v>0</v>
      </c>
      <c r="G36" s="44">
        <v>0</v>
      </c>
      <c r="H36" s="44">
        <v>96.94</v>
      </c>
      <c r="I36" s="44">
        <f t="shared" si="0"/>
        <v>0.799307387862797</v>
      </c>
      <c r="J36" s="44">
        <f t="shared" si="1"/>
        <v>79.9307387862797</v>
      </c>
      <c r="K36" s="33">
        <v>74.9301764705883</v>
      </c>
      <c r="L36" s="33">
        <v>0</v>
      </c>
      <c r="M36" s="44">
        <v>0</v>
      </c>
      <c r="N36" s="44">
        <v>74.9301764705883</v>
      </c>
      <c r="O36" s="44">
        <f t="shared" si="2"/>
        <v>0.81433230690451</v>
      </c>
      <c r="P36" s="44">
        <f t="shared" si="3"/>
        <v>81.433230690451</v>
      </c>
      <c r="Q36" s="44">
        <v>100</v>
      </c>
      <c r="R36" s="44">
        <v>11.3333333333333</v>
      </c>
      <c r="S36" s="44">
        <v>0</v>
      </c>
      <c r="T36" s="44">
        <v>111.333333333333</v>
      </c>
      <c r="U36" s="44">
        <f t="shared" si="4"/>
        <v>0.906623235613461</v>
      </c>
      <c r="V36" s="44">
        <f t="shared" si="5"/>
        <v>90.6623235613461</v>
      </c>
      <c r="W36" s="44">
        <v>82.0556415967063</v>
      </c>
      <c r="X36" s="44">
        <v>34</v>
      </c>
    </row>
  </sheetData>
  <mergeCells count="9">
    <mergeCell ref="E1:J1"/>
    <mergeCell ref="K1:P1"/>
    <mergeCell ref="Q1:V1"/>
    <mergeCell ref="A1:A2"/>
    <mergeCell ref="B1:B2"/>
    <mergeCell ref="C1:C2"/>
    <mergeCell ref="D1:D2"/>
    <mergeCell ref="W1:W2"/>
    <mergeCell ref="X1:X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X36"/>
  <sheetViews>
    <sheetView workbookViewId="0">
      <selection activeCell="F41" sqref="F41"/>
    </sheetView>
  </sheetViews>
  <sheetFormatPr defaultColWidth="9" defaultRowHeight="13.5"/>
  <cols>
    <col min="2" max="2" width="11.5"/>
    <col min="5" max="5" width="12.625"/>
    <col min="8" max="11" width="12.625"/>
    <col min="14" max="17" width="12.625"/>
    <col min="20" max="23" width="12.625"/>
  </cols>
  <sheetData>
    <row r="1" ht="14.25" spans="1:24">
      <c r="A1" s="61" t="s">
        <v>12</v>
      </c>
      <c r="B1" s="61" t="s">
        <v>13</v>
      </c>
      <c r="C1" s="61" t="s">
        <v>14</v>
      </c>
      <c r="D1" s="61" t="s">
        <v>0</v>
      </c>
      <c r="E1" s="62" t="s">
        <v>15</v>
      </c>
      <c r="F1" s="63"/>
      <c r="G1" s="63"/>
      <c r="H1" s="63"/>
      <c r="I1" s="63"/>
      <c r="J1" s="66"/>
      <c r="K1" s="62" t="s">
        <v>16</v>
      </c>
      <c r="L1" s="63"/>
      <c r="M1" s="63"/>
      <c r="N1" s="63"/>
      <c r="O1" s="63"/>
      <c r="P1" s="66"/>
      <c r="Q1" s="62" t="s">
        <v>17</v>
      </c>
      <c r="R1" s="63"/>
      <c r="S1" s="63"/>
      <c r="T1" s="63"/>
      <c r="U1" s="63"/>
      <c r="V1" s="66"/>
      <c r="W1" s="61" t="s">
        <v>18</v>
      </c>
      <c r="X1" s="61" t="s">
        <v>19</v>
      </c>
    </row>
    <row r="2" ht="14.25" spans="1:24">
      <c r="A2" s="64"/>
      <c r="B2" s="64"/>
      <c r="C2" s="64"/>
      <c r="D2" s="64"/>
      <c r="E2" s="65" t="s">
        <v>168</v>
      </c>
      <c r="F2" s="65" t="s">
        <v>21</v>
      </c>
      <c r="G2" s="65" t="s">
        <v>22</v>
      </c>
      <c r="H2" s="65" t="s">
        <v>23</v>
      </c>
      <c r="I2" s="65" t="s">
        <v>169</v>
      </c>
      <c r="J2" s="65" t="s">
        <v>25</v>
      </c>
      <c r="K2" s="65" t="s">
        <v>20</v>
      </c>
      <c r="L2" s="65" t="s">
        <v>21</v>
      </c>
      <c r="M2" s="65" t="s">
        <v>22</v>
      </c>
      <c r="N2" s="65" t="s">
        <v>26</v>
      </c>
      <c r="O2" s="65" t="s">
        <v>27</v>
      </c>
      <c r="P2" s="65" t="s">
        <v>28</v>
      </c>
      <c r="Q2" s="65" t="s">
        <v>168</v>
      </c>
      <c r="R2" s="65" t="s">
        <v>21</v>
      </c>
      <c r="S2" s="65" t="s">
        <v>22</v>
      </c>
      <c r="T2" s="65" t="s">
        <v>30</v>
      </c>
      <c r="U2" s="65" t="s">
        <v>31</v>
      </c>
      <c r="V2" s="65" t="s">
        <v>32</v>
      </c>
      <c r="W2" s="64"/>
      <c r="X2" s="64"/>
    </row>
    <row r="3" ht="14.25" spans="1:24">
      <c r="A3" s="65">
        <v>1</v>
      </c>
      <c r="B3" s="65">
        <v>2021210521</v>
      </c>
      <c r="C3" s="65" t="s">
        <v>170</v>
      </c>
      <c r="D3" s="65" t="s">
        <v>5</v>
      </c>
      <c r="E3" s="65">
        <v>102.337209302326</v>
      </c>
      <c r="F3" s="65">
        <v>13</v>
      </c>
      <c r="G3" s="65">
        <v>0</v>
      </c>
      <c r="H3" s="65">
        <v>115.337209302326</v>
      </c>
      <c r="I3" s="65">
        <v>0.903402674063221</v>
      </c>
      <c r="J3" s="65">
        <v>90.3402674063222</v>
      </c>
      <c r="K3" s="65">
        <v>100.537058823529</v>
      </c>
      <c r="L3" s="65">
        <v>33.5</v>
      </c>
      <c r="M3" s="65">
        <v>0</v>
      </c>
      <c r="N3" s="65">
        <v>134.037058823529</v>
      </c>
      <c r="O3" s="65">
        <v>1.00000000002633</v>
      </c>
      <c r="P3" s="65">
        <v>100.000000002633</v>
      </c>
      <c r="Q3" s="65">
        <v>100</v>
      </c>
      <c r="R3" s="65">
        <v>0</v>
      </c>
      <c r="S3" s="65">
        <v>0</v>
      </c>
      <c r="T3" s="65">
        <v>100</v>
      </c>
      <c r="U3" s="65">
        <v>0.813530641631617</v>
      </c>
      <c r="V3" s="65">
        <v>81.3537260006508</v>
      </c>
      <c r="W3" s="65">
        <v>96.2034260831727</v>
      </c>
      <c r="X3" s="65">
        <v>1</v>
      </c>
    </row>
    <row r="4" ht="14.25" spans="1:24">
      <c r="A4" s="65">
        <v>2</v>
      </c>
      <c r="B4" s="65">
        <v>2021210598</v>
      </c>
      <c r="C4" s="65" t="s">
        <v>171</v>
      </c>
      <c r="D4" s="65" t="s">
        <v>5</v>
      </c>
      <c r="E4" s="65">
        <v>106.369767441861</v>
      </c>
      <c r="F4" s="65">
        <v>21.3</v>
      </c>
      <c r="G4" s="65">
        <v>0</v>
      </c>
      <c r="H4" s="65">
        <v>127.669767441861</v>
      </c>
      <c r="I4" s="65">
        <v>1.00000000001457</v>
      </c>
      <c r="J4" s="65">
        <v>100.000000001457</v>
      </c>
      <c r="K4" s="65">
        <v>90.5861111111111</v>
      </c>
      <c r="L4" s="65">
        <v>1</v>
      </c>
      <c r="M4" s="65">
        <v>0</v>
      </c>
      <c r="N4" s="65">
        <v>91.5861111111111</v>
      </c>
      <c r="O4" s="65">
        <v>0.683289471713216</v>
      </c>
      <c r="P4" s="65">
        <v>68.3289471713216</v>
      </c>
      <c r="Q4" s="65">
        <v>100</v>
      </c>
      <c r="R4" s="65">
        <v>0</v>
      </c>
      <c r="S4" s="65">
        <v>0</v>
      </c>
      <c r="T4" s="65">
        <v>100</v>
      </c>
      <c r="U4" s="65">
        <v>0.813530641631617</v>
      </c>
      <c r="V4" s="65">
        <v>81.3537260006508</v>
      </c>
      <c r="W4" s="65">
        <v>75.9656356202817</v>
      </c>
      <c r="X4" s="65">
        <v>2</v>
      </c>
    </row>
    <row r="5" ht="14.25" spans="1:24">
      <c r="A5" s="65">
        <v>3</v>
      </c>
      <c r="B5" s="65">
        <v>2021210553</v>
      </c>
      <c r="C5" s="65" t="s">
        <v>172</v>
      </c>
      <c r="D5" s="65" t="s">
        <v>5</v>
      </c>
      <c r="E5" s="65">
        <v>105.755813953488</v>
      </c>
      <c r="F5" s="65">
        <v>5</v>
      </c>
      <c r="G5" s="65">
        <v>0</v>
      </c>
      <c r="H5" s="65">
        <v>110.755813953488</v>
      </c>
      <c r="I5" s="65">
        <v>0.867517942378484</v>
      </c>
      <c r="J5" s="65">
        <v>86.7517942378484</v>
      </c>
      <c r="K5" s="65">
        <v>91.4478947368421</v>
      </c>
      <c r="L5" s="65">
        <v>3</v>
      </c>
      <c r="M5" s="65">
        <v>0</v>
      </c>
      <c r="N5" s="65">
        <v>94.4478947368421</v>
      </c>
      <c r="O5" s="65">
        <v>0.704640161223452</v>
      </c>
      <c r="P5" s="65">
        <v>70.4640161223452</v>
      </c>
      <c r="Q5" s="65">
        <v>102</v>
      </c>
      <c r="R5" s="65">
        <v>0</v>
      </c>
      <c r="S5" s="65">
        <v>0</v>
      </c>
      <c r="T5" s="65">
        <v>102</v>
      </c>
      <c r="U5" s="65">
        <v>0.829801254464249</v>
      </c>
      <c r="V5" s="65">
        <v>82.9808005206638</v>
      </c>
      <c r="W5" s="65">
        <v>74.9732501852777</v>
      </c>
      <c r="X5" s="65">
        <v>3</v>
      </c>
    </row>
    <row r="6" ht="14.25" spans="1:24">
      <c r="A6" s="65">
        <v>4</v>
      </c>
      <c r="B6" s="65">
        <v>2021210636</v>
      </c>
      <c r="C6" s="65" t="s">
        <v>173</v>
      </c>
      <c r="D6" s="65" t="s">
        <v>5</v>
      </c>
      <c r="E6" s="65">
        <v>105.902325581395</v>
      </c>
      <c r="F6" s="65">
        <v>16</v>
      </c>
      <c r="G6" s="65">
        <v>0</v>
      </c>
      <c r="H6" s="65">
        <v>121.902325581395</v>
      </c>
      <c r="I6" s="65">
        <v>0.954825312411451</v>
      </c>
      <c r="J6" s="65">
        <v>95.4825312411451</v>
      </c>
      <c r="K6" s="65">
        <v>89.22</v>
      </c>
      <c r="L6" s="65" t="s">
        <v>174</v>
      </c>
      <c r="M6" s="65">
        <v>0</v>
      </c>
      <c r="N6" s="65">
        <v>89.22</v>
      </c>
      <c r="O6" s="65">
        <v>0.665636808099577</v>
      </c>
      <c r="P6" s="65">
        <v>66.5636808099577</v>
      </c>
      <c r="Q6" s="65">
        <v>100</v>
      </c>
      <c r="R6" s="65">
        <v>0</v>
      </c>
      <c r="S6" s="65">
        <v>0</v>
      </c>
      <c r="T6" s="65">
        <v>100</v>
      </c>
      <c r="U6" s="65">
        <v>0.813530641631617</v>
      </c>
      <c r="V6" s="65">
        <v>81.3537260006508</v>
      </c>
      <c r="W6" s="65">
        <v>73.8264554152645</v>
      </c>
      <c r="X6" s="65">
        <v>4</v>
      </c>
    </row>
    <row r="7" ht="14.25" spans="1:24">
      <c r="A7" s="65">
        <v>5</v>
      </c>
      <c r="B7" s="65">
        <v>2021210501</v>
      </c>
      <c r="C7" s="65" t="s">
        <v>175</v>
      </c>
      <c r="D7" s="65" t="s">
        <v>5</v>
      </c>
      <c r="E7" s="65">
        <v>98.3372093023256</v>
      </c>
      <c r="F7" s="65">
        <v>5</v>
      </c>
      <c r="G7" s="65">
        <v>0</v>
      </c>
      <c r="H7" s="65">
        <v>103.337209302326</v>
      </c>
      <c r="I7" s="65">
        <v>0.809410178888986</v>
      </c>
      <c r="J7" s="65">
        <v>80.9410178888986</v>
      </c>
      <c r="K7" s="65">
        <v>93.8013043478261</v>
      </c>
      <c r="L7" s="65">
        <v>0.375</v>
      </c>
      <c r="M7" s="65">
        <v>0</v>
      </c>
      <c r="N7" s="65">
        <v>94.1763043478261</v>
      </c>
      <c r="O7" s="65">
        <v>0.702613927647402</v>
      </c>
      <c r="P7" s="65">
        <v>70.2613927647402</v>
      </c>
      <c r="Q7" s="65">
        <v>100</v>
      </c>
      <c r="R7" s="65">
        <v>0</v>
      </c>
      <c r="S7" s="65">
        <v>0</v>
      </c>
      <c r="T7" s="65">
        <v>100</v>
      </c>
      <c r="U7" s="65">
        <v>0.813530641631617</v>
      </c>
      <c r="V7" s="65">
        <v>81.3537260006508</v>
      </c>
      <c r="W7" s="65">
        <v>73.506551113163</v>
      </c>
      <c r="X7" s="65">
        <v>5</v>
      </c>
    </row>
    <row r="8" ht="14.25" spans="1:24">
      <c r="A8" s="65">
        <v>6</v>
      </c>
      <c r="B8" s="65">
        <v>2021210635</v>
      </c>
      <c r="C8" s="65" t="s">
        <v>176</v>
      </c>
      <c r="D8" s="65" t="s">
        <v>5</v>
      </c>
      <c r="E8" s="65">
        <v>108.837209302326</v>
      </c>
      <c r="F8" s="65">
        <v>5</v>
      </c>
      <c r="G8" s="65">
        <v>0</v>
      </c>
      <c r="H8" s="65">
        <v>113.837209302326</v>
      </c>
      <c r="I8" s="65">
        <v>0.891653612166442</v>
      </c>
      <c r="J8" s="65">
        <v>89.1653612166442</v>
      </c>
      <c r="K8" s="65">
        <v>89.9875</v>
      </c>
      <c r="L8" s="65" t="s">
        <v>174</v>
      </c>
      <c r="M8" s="65">
        <v>0</v>
      </c>
      <c r="N8" s="65">
        <v>89.9875</v>
      </c>
      <c r="O8" s="65">
        <v>0.671362836458873</v>
      </c>
      <c r="P8" s="65">
        <v>67.1362836458873</v>
      </c>
      <c r="Q8" s="65">
        <v>100</v>
      </c>
      <c r="R8" s="65">
        <v>0</v>
      </c>
      <c r="S8" s="65">
        <v>0</v>
      </c>
      <c r="T8" s="65">
        <v>100</v>
      </c>
      <c r="U8" s="65">
        <v>0.813530641631617</v>
      </c>
      <c r="V8" s="65">
        <v>81.3537260006508</v>
      </c>
      <c r="W8" s="65">
        <v>72.963843395515</v>
      </c>
      <c r="X8" s="65">
        <v>6</v>
      </c>
    </row>
    <row r="9" ht="14.25" spans="1:24">
      <c r="A9" s="65">
        <v>7</v>
      </c>
      <c r="B9" s="65">
        <v>2021210508</v>
      </c>
      <c r="C9" s="65" t="s">
        <v>177</v>
      </c>
      <c r="D9" s="65" t="s">
        <v>5</v>
      </c>
      <c r="E9" s="65">
        <v>100.125581395349</v>
      </c>
      <c r="F9" s="65">
        <v>0</v>
      </c>
      <c r="G9" s="65">
        <v>0</v>
      </c>
      <c r="H9" s="65">
        <v>100.125581395349</v>
      </c>
      <c r="I9" s="65">
        <v>0.784254435509989</v>
      </c>
      <c r="J9" s="65">
        <v>78.4254435509989</v>
      </c>
      <c r="K9" s="65">
        <v>91.270625</v>
      </c>
      <c r="L9" s="65" t="s">
        <v>174</v>
      </c>
      <c r="M9" s="65">
        <v>0</v>
      </c>
      <c r="N9" s="65">
        <v>91.270625</v>
      </c>
      <c r="O9" s="65">
        <v>0.680935748691475</v>
      </c>
      <c r="P9" s="65">
        <v>68.0935748691475</v>
      </c>
      <c r="Q9" s="65">
        <v>100</v>
      </c>
      <c r="R9" s="65">
        <v>0</v>
      </c>
      <c r="S9" s="65">
        <v>0</v>
      </c>
      <c r="T9" s="65">
        <v>100</v>
      </c>
      <c r="U9" s="65">
        <v>0.813530641631617</v>
      </c>
      <c r="V9" s="65">
        <v>81.3537260006508</v>
      </c>
      <c r="W9" s="65">
        <v>71.4859637186681</v>
      </c>
      <c r="X9" s="65">
        <v>7</v>
      </c>
    </row>
    <row r="10" ht="14.25" spans="1:24">
      <c r="A10" s="65">
        <v>8</v>
      </c>
      <c r="B10" s="65">
        <v>2021210539</v>
      </c>
      <c r="C10" s="65" t="s">
        <v>178</v>
      </c>
      <c r="D10" s="65" t="s">
        <v>5</v>
      </c>
      <c r="E10" s="65">
        <v>102.320930232558</v>
      </c>
      <c r="F10" s="65">
        <v>4</v>
      </c>
      <c r="G10" s="65">
        <v>0</v>
      </c>
      <c r="H10" s="65">
        <v>106.320930232558</v>
      </c>
      <c r="I10" s="65">
        <v>0.832780793483664</v>
      </c>
      <c r="J10" s="65">
        <v>83.2780793483664</v>
      </c>
      <c r="K10" s="65">
        <v>89.2141176470588</v>
      </c>
      <c r="L10" s="65" t="s">
        <v>174</v>
      </c>
      <c r="M10" s="65">
        <v>0</v>
      </c>
      <c r="N10" s="65">
        <v>89.2141176470588</v>
      </c>
      <c r="O10" s="65">
        <v>0.665592922080345</v>
      </c>
      <c r="P10" s="65">
        <v>66.5592922080345</v>
      </c>
      <c r="Q10" s="65">
        <v>100</v>
      </c>
      <c r="R10" s="65">
        <v>0</v>
      </c>
      <c r="S10" s="65">
        <v>0</v>
      </c>
      <c r="T10" s="65">
        <v>100</v>
      </c>
      <c r="U10" s="65">
        <v>0.813530641631617</v>
      </c>
      <c r="V10" s="65">
        <v>81.3537260006508</v>
      </c>
      <c r="W10" s="65">
        <v>71.3824930153625</v>
      </c>
      <c r="X10" s="65">
        <v>8</v>
      </c>
    </row>
    <row r="11" ht="14.25" spans="1:24">
      <c r="A11" s="65">
        <v>9</v>
      </c>
      <c r="B11" s="65">
        <v>2021210605</v>
      </c>
      <c r="C11" s="65" t="s">
        <v>179</v>
      </c>
      <c r="D11" s="65" t="s">
        <v>5</v>
      </c>
      <c r="E11" s="65">
        <v>103.918604651163</v>
      </c>
      <c r="F11" s="65">
        <v>6</v>
      </c>
      <c r="G11" s="65">
        <v>0</v>
      </c>
      <c r="H11" s="65">
        <v>109.918604651163</v>
      </c>
      <c r="I11" s="65">
        <v>0.860960326436095</v>
      </c>
      <c r="J11" s="65">
        <v>86.0960326436095</v>
      </c>
      <c r="K11" s="65">
        <v>87.5861111111111</v>
      </c>
      <c r="L11" s="65" t="s">
        <v>174</v>
      </c>
      <c r="M11" s="65">
        <v>0</v>
      </c>
      <c r="N11" s="65">
        <v>87.5861111111111</v>
      </c>
      <c r="O11" s="65">
        <v>0.65344697863545</v>
      </c>
      <c r="P11" s="65">
        <v>65.344697863545</v>
      </c>
      <c r="Q11" s="65">
        <v>100</v>
      </c>
      <c r="R11" s="65">
        <v>0</v>
      </c>
      <c r="S11" s="65">
        <v>0</v>
      </c>
      <c r="T11" s="65">
        <v>100</v>
      </c>
      <c r="U11" s="65">
        <v>0.813530641631617</v>
      </c>
      <c r="V11" s="65">
        <v>81.3537260006508</v>
      </c>
      <c r="W11" s="65">
        <v>71.0958676332685</v>
      </c>
      <c r="X11" s="65">
        <v>9</v>
      </c>
    </row>
    <row r="12" ht="14.25" spans="1:24">
      <c r="A12" s="65">
        <v>10</v>
      </c>
      <c r="B12" s="65">
        <v>2021210545</v>
      </c>
      <c r="C12" s="65" t="s">
        <v>180</v>
      </c>
      <c r="D12" s="65" t="s">
        <v>5</v>
      </c>
      <c r="E12" s="65">
        <v>102.069767441861</v>
      </c>
      <c r="F12" s="65">
        <v>5</v>
      </c>
      <c r="G12" s="65">
        <v>0</v>
      </c>
      <c r="H12" s="65">
        <v>107.069767441861</v>
      </c>
      <c r="I12" s="65">
        <v>0.838646216632135</v>
      </c>
      <c r="J12" s="65">
        <v>83.8646216632135</v>
      </c>
      <c r="K12" s="65">
        <v>87.71</v>
      </c>
      <c r="L12" s="65">
        <v>0.68</v>
      </c>
      <c r="M12" s="65">
        <v>0</v>
      </c>
      <c r="N12" s="65">
        <v>88.39</v>
      </c>
      <c r="O12" s="65">
        <v>0.65944449078594</v>
      </c>
      <c r="P12" s="65">
        <v>65.944449078594</v>
      </c>
      <c r="Q12" s="65">
        <v>100</v>
      </c>
      <c r="R12" s="65">
        <v>0</v>
      </c>
      <c r="S12" s="65">
        <v>0</v>
      </c>
      <c r="T12" s="65">
        <v>100</v>
      </c>
      <c r="U12" s="65">
        <v>0.813530641631617</v>
      </c>
      <c r="V12" s="65">
        <v>81.3537260006508</v>
      </c>
      <c r="W12" s="65">
        <v>71.0694112877236</v>
      </c>
      <c r="X12" s="65">
        <v>10</v>
      </c>
    </row>
    <row r="13" ht="14.25" spans="1:24">
      <c r="A13" s="65">
        <v>11</v>
      </c>
      <c r="B13" s="65">
        <v>2021210540</v>
      </c>
      <c r="C13" s="65" t="s">
        <v>181</v>
      </c>
      <c r="D13" s="65" t="s">
        <v>5</v>
      </c>
      <c r="E13" s="65">
        <v>106.870930232558</v>
      </c>
      <c r="F13" s="65">
        <v>6.6</v>
      </c>
      <c r="G13" s="65">
        <v>0</v>
      </c>
      <c r="H13" s="65">
        <v>113.470930232558</v>
      </c>
      <c r="I13" s="65">
        <v>0.888784655191646</v>
      </c>
      <c r="J13" s="65">
        <v>88.8784655191646</v>
      </c>
      <c r="K13" s="65">
        <v>86.1773684210526</v>
      </c>
      <c r="L13" s="65" t="s">
        <v>174</v>
      </c>
      <c r="M13" s="65">
        <v>0</v>
      </c>
      <c r="N13" s="65">
        <v>86.1773684210526</v>
      </c>
      <c r="O13" s="65">
        <v>0.642936880141344</v>
      </c>
      <c r="P13" s="65">
        <v>64.2936880141344</v>
      </c>
      <c r="Q13" s="65">
        <v>100</v>
      </c>
      <c r="R13" s="65">
        <v>0</v>
      </c>
      <c r="S13" s="65">
        <v>0</v>
      </c>
      <c r="T13" s="65">
        <v>100</v>
      </c>
      <c r="U13" s="65">
        <v>0.813530641631617</v>
      </c>
      <c r="V13" s="65">
        <v>81.3537260006508</v>
      </c>
      <c r="W13" s="65">
        <v>70.9166473137921</v>
      </c>
      <c r="X13" s="65">
        <v>11</v>
      </c>
    </row>
    <row r="14" ht="14.25" spans="1:24">
      <c r="A14" s="65">
        <v>12</v>
      </c>
      <c r="B14" s="65">
        <v>2021210516</v>
      </c>
      <c r="C14" s="65" t="s">
        <v>182</v>
      </c>
      <c r="D14" s="65" t="s">
        <v>5</v>
      </c>
      <c r="E14" s="65">
        <v>101.239534883721</v>
      </c>
      <c r="F14" s="65">
        <v>6</v>
      </c>
      <c r="G14" s="65">
        <v>0</v>
      </c>
      <c r="H14" s="65">
        <v>107.239534883721</v>
      </c>
      <c r="I14" s="65">
        <v>0.839975955420452</v>
      </c>
      <c r="J14" s="65">
        <v>83.9975955420452</v>
      </c>
      <c r="K14" s="65">
        <v>86.1844</v>
      </c>
      <c r="L14" s="65">
        <v>1</v>
      </c>
      <c r="M14" s="65">
        <v>0</v>
      </c>
      <c r="N14" s="65">
        <v>87.1844</v>
      </c>
      <c r="O14" s="65">
        <v>0.650449963372301</v>
      </c>
      <c r="P14" s="65">
        <v>65.0449963372301</v>
      </c>
      <c r="Q14" s="65">
        <v>100</v>
      </c>
      <c r="R14" s="65">
        <v>0</v>
      </c>
      <c r="S14" s="65">
        <v>0</v>
      </c>
      <c r="T14" s="65">
        <v>100</v>
      </c>
      <c r="U14" s="65">
        <v>0.813530641631617</v>
      </c>
      <c r="V14" s="65">
        <v>81.3537260006508</v>
      </c>
      <c r="W14" s="65">
        <v>70.4663891445352</v>
      </c>
      <c r="X14" s="65">
        <v>12</v>
      </c>
    </row>
    <row r="15" ht="14.25" spans="1:24">
      <c r="A15" s="65">
        <v>13</v>
      </c>
      <c r="B15" s="65">
        <v>2021210522</v>
      </c>
      <c r="C15" s="65" t="s">
        <v>183</v>
      </c>
      <c r="D15" s="65" t="s">
        <v>5</v>
      </c>
      <c r="E15" s="65">
        <v>100.955813953488</v>
      </c>
      <c r="F15" s="65">
        <v>3</v>
      </c>
      <c r="G15" s="65">
        <v>0</v>
      </c>
      <c r="H15" s="65">
        <v>103.955813953488</v>
      </c>
      <c r="I15" s="65">
        <v>0.814255528446417</v>
      </c>
      <c r="J15" s="65">
        <v>81.4255528446417</v>
      </c>
      <c r="K15" s="65">
        <v>80.54375</v>
      </c>
      <c r="L15" s="65">
        <v>7.2</v>
      </c>
      <c r="M15" s="65">
        <v>0</v>
      </c>
      <c r="N15" s="65">
        <v>87.74375</v>
      </c>
      <c r="O15" s="65">
        <v>0.654623062998063</v>
      </c>
      <c r="P15" s="65">
        <v>65.4623062998063</v>
      </c>
      <c r="Q15" s="65">
        <v>100</v>
      </c>
      <c r="R15" s="65">
        <v>0</v>
      </c>
      <c r="S15" s="65">
        <v>0</v>
      </c>
      <c r="T15" s="65">
        <v>100</v>
      </c>
      <c r="U15" s="65">
        <v>0.813530641631617</v>
      </c>
      <c r="V15" s="65">
        <v>81.3537260006508</v>
      </c>
      <c r="W15" s="65">
        <v>70.2440975788579</v>
      </c>
      <c r="X15" s="65">
        <v>13</v>
      </c>
    </row>
    <row r="16" ht="14.25" spans="1:24">
      <c r="A16" s="65">
        <v>14</v>
      </c>
      <c r="B16" s="65">
        <v>2021210533</v>
      </c>
      <c r="C16" s="65" t="s">
        <v>184</v>
      </c>
      <c r="D16" s="65" t="s">
        <v>5</v>
      </c>
      <c r="E16" s="65">
        <v>106.223255813954</v>
      </c>
      <c r="F16" s="65">
        <v>9</v>
      </c>
      <c r="G16" s="65">
        <v>0</v>
      </c>
      <c r="H16" s="65">
        <v>115.223255813953</v>
      </c>
      <c r="I16" s="65">
        <v>0.902510109671063</v>
      </c>
      <c r="J16" s="65">
        <v>90.2510109671063</v>
      </c>
      <c r="K16" s="65">
        <v>84.0888888888889</v>
      </c>
      <c r="L16" s="65" t="s">
        <v>174</v>
      </c>
      <c r="M16" s="65">
        <v>0</v>
      </c>
      <c r="N16" s="65">
        <v>84.0888888888889</v>
      </c>
      <c r="O16" s="65">
        <v>0.627355521145931</v>
      </c>
      <c r="P16" s="65">
        <v>62.7355521145931</v>
      </c>
      <c r="Q16" s="65">
        <v>100</v>
      </c>
      <c r="R16" s="65">
        <v>0</v>
      </c>
      <c r="S16" s="65">
        <v>0</v>
      </c>
      <c r="T16" s="65">
        <v>100</v>
      </c>
      <c r="U16" s="65">
        <v>0.813530641631617</v>
      </c>
      <c r="V16" s="65">
        <v>81.3537260006508</v>
      </c>
      <c r="W16" s="65">
        <v>70.1004612737015</v>
      </c>
      <c r="X16" s="65">
        <v>14</v>
      </c>
    </row>
    <row r="17" ht="14.25" spans="1:24">
      <c r="A17" s="65">
        <v>15</v>
      </c>
      <c r="B17" s="65">
        <v>2021210507</v>
      </c>
      <c r="C17" s="65" t="s">
        <v>185</v>
      </c>
      <c r="D17" s="65" t="s">
        <v>5</v>
      </c>
      <c r="E17" s="65">
        <v>99.8209302325581</v>
      </c>
      <c r="F17" s="65">
        <v>4</v>
      </c>
      <c r="G17" s="65">
        <v>0</v>
      </c>
      <c r="H17" s="65">
        <v>103.820930232558</v>
      </c>
      <c r="I17" s="65">
        <v>0.813199023655699</v>
      </c>
      <c r="J17" s="65">
        <v>81.3199023655699</v>
      </c>
      <c r="K17" s="65">
        <v>87.438</v>
      </c>
      <c r="L17" s="65" t="s">
        <v>174</v>
      </c>
      <c r="M17" s="65">
        <v>0</v>
      </c>
      <c r="N17" s="65">
        <v>87.438</v>
      </c>
      <c r="O17" s="65">
        <v>0.652341977433432</v>
      </c>
      <c r="P17" s="65">
        <v>65.2341977433432</v>
      </c>
      <c r="Q17" s="65">
        <v>100</v>
      </c>
      <c r="R17" s="65">
        <v>0</v>
      </c>
      <c r="S17" s="65">
        <v>0</v>
      </c>
      <c r="T17" s="65">
        <v>100</v>
      </c>
      <c r="U17" s="65">
        <v>0.813530641631617</v>
      </c>
      <c r="V17" s="65">
        <v>81.3537260006508</v>
      </c>
      <c r="W17" s="65">
        <v>70.0632914935193</v>
      </c>
      <c r="X17" s="65">
        <v>15</v>
      </c>
    </row>
    <row r="18" ht="14.25" spans="1:24">
      <c r="A18" s="65">
        <v>16</v>
      </c>
      <c r="B18" s="65">
        <v>2021210587</v>
      </c>
      <c r="C18" s="65" t="s">
        <v>186</v>
      </c>
      <c r="D18" s="65" t="s">
        <v>5</v>
      </c>
      <c r="E18" s="65">
        <v>98.1581395348837</v>
      </c>
      <c r="F18" s="65">
        <v>0</v>
      </c>
      <c r="G18" s="65">
        <v>0</v>
      </c>
      <c r="H18" s="65">
        <v>98.1581395348837</v>
      </c>
      <c r="I18" s="65">
        <v>0.768844038045376</v>
      </c>
      <c r="J18" s="65">
        <v>76.8844038045376</v>
      </c>
      <c r="K18" s="65">
        <v>88.5147058823529</v>
      </c>
      <c r="L18" s="65" t="s">
        <v>174</v>
      </c>
      <c r="M18" s="65">
        <v>0</v>
      </c>
      <c r="N18" s="65">
        <v>88.5147058823529</v>
      </c>
      <c r="O18" s="65">
        <v>0.660374874393659</v>
      </c>
      <c r="P18" s="65">
        <v>66.0374874393659</v>
      </c>
      <c r="Q18" s="65">
        <v>100</v>
      </c>
      <c r="R18" s="65">
        <v>0</v>
      </c>
      <c r="S18" s="65">
        <v>0</v>
      </c>
      <c r="T18" s="65">
        <v>100</v>
      </c>
      <c r="U18" s="65">
        <v>0.813530641631617</v>
      </c>
      <c r="V18" s="65">
        <v>81.3537260006508</v>
      </c>
      <c r="W18" s="65">
        <v>69.7384945685287</v>
      </c>
      <c r="X18" s="65">
        <v>16</v>
      </c>
    </row>
    <row r="19" ht="14.25" spans="1:24">
      <c r="A19" s="65">
        <v>17</v>
      </c>
      <c r="B19" s="65">
        <v>2021210606</v>
      </c>
      <c r="C19" s="65" t="s">
        <v>187</v>
      </c>
      <c r="D19" s="65" t="s">
        <v>5</v>
      </c>
      <c r="E19" s="65">
        <v>99.853488372093</v>
      </c>
      <c r="F19" s="65">
        <v>2.5</v>
      </c>
      <c r="G19" s="65">
        <v>0</v>
      </c>
      <c r="H19" s="65">
        <v>102.353488372093</v>
      </c>
      <c r="I19" s="65">
        <v>0.801704980156679</v>
      </c>
      <c r="J19" s="65">
        <v>80.1704980156679</v>
      </c>
      <c r="K19" s="65">
        <v>86.8555555555556</v>
      </c>
      <c r="L19" s="65" t="s">
        <v>174</v>
      </c>
      <c r="M19" s="65">
        <v>0</v>
      </c>
      <c r="N19" s="65">
        <v>86.8555555555556</v>
      </c>
      <c r="O19" s="65">
        <v>0.647996578858053</v>
      </c>
      <c r="P19" s="65">
        <v>64.7996578858052</v>
      </c>
      <c r="Q19" s="65">
        <v>102</v>
      </c>
      <c r="R19" s="65">
        <v>0</v>
      </c>
      <c r="S19" s="65">
        <v>0</v>
      </c>
      <c r="T19" s="65">
        <v>102</v>
      </c>
      <c r="U19" s="65">
        <v>0.829801254464249</v>
      </c>
      <c r="V19" s="65">
        <v>82.9808005206638</v>
      </c>
      <c r="W19" s="65">
        <v>69.6919401752636</v>
      </c>
      <c r="X19" s="65">
        <v>17</v>
      </c>
    </row>
    <row r="20" ht="14.25" spans="1:24">
      <c r="A20" s="65">
        <v>18</v>
      </c>
      <c r="B20" s="65">
        <v>2021210615</v>
      </c>
      <c r="C20" s="65" t="s">
        <v>188</v>
      </c>
      <c r="D20" s="65" t="s">
        <v>5</v>
      </c>
      <c r="E20" s="65">
        <v>98.8209302325581</v>
      </c>
      <c r="F20" s="65">
        <v>2</v>
      </c>
      <c r="G20" s="65">
        <v>0</v>
      </c>
      <c r="H20" s="65">
        <v>100.820930232558</v>
      </c>
      <c r="I20" s="65">
        <v>0.78970089986214</v>
      </c>
      <c r="J20" s="65">
        <v>78.970089986214</v>
      </c>
      <c r="K20" s="65">
        <v>85.8988888888889</v>
      </c>
      <c r="L20" s="65">
        <v>1</v>
      </c>
      <c r="M20" s="65">
        <v>0</v>
      </c>
      <c r="N20" s="65">
        <v>86.8988888888889</v>
      </c>
      <c r="O20" s="65">
        <v>0.648319872533062</v>
      </c>
      <c r="P20" s="65">
        <v>64.8319872533062</v>
      </c>
      <c r="Q20" s="65">
        <v>102</v>
      </c>
      <c r="R20" s="65">
        <v>0</v>
      </c>
      <c r="S20" s="65">
        <v>0</v>
      </c>
      <c r="T20" s="65">
        <v>102</v>
      </c>
      <c r="U20" s="65">
        <v>0.829801254464249</v>
      </c>
      <c r="V20" s="65">
        <v>82.9808005206638</v>
      </c>
      <c r="W20" s="65">
        <v>69.4744891266235</v>
      </c>
      <c r="X20" s="65">
        <v>18</v>
      </c>
    </row>
    <row r="21" ht="14.25" spans="1:24">
      <c r="A21" s="65">
        <v>19</v>
      </c>
      <c r="B21" s="65">
        <v>2021210595</v>
      </c>
      <c r="C21" s="65" t="s">
        <v>189</v>
      </c>
      <c r="D21" s="65" t="s">
        <v>5</v>
      </c>
      <c r="E21" s="65">
        <v>98.2558139534884</v>
      </c>
      <c r="F21" s="65">
        <v>9</v>
      </c>
      <c r="G21" s="65">
        <v>0</v>
      </c>
      <c r="H21" s="65">
        <v>107.255813953488</v>
      </c>
      <c r="I21" s="65">
        <v>0.840103464619332</v>
      </c>
      <c r="J21" s="65">
        <v>84.0103464619332</v>
      </c>
      <c r="K21" s="65">
        <v>81.988125</v>
      </c>
      <c r="L21" s="65">
        <v>2.5</v>
      </c>
      <c r="M21" s="65">
        <v>0</v>
      </c>
      <c r="N21" s="65">
        <v>84.488125</v>
      </c>
      <c r="O21" s="65">
        <v>0.630334071366488</v>
      </c>
      <c r="P21" s="65">
        <v>63.0334071366488</v>
      </c>
      <c r="Q21" s="65">
        <v>100</v>
      </c>
      <c r="R21" s="65">
        <v>0</v>
      </c>
      <c r="S21" s="65">
        <v>0</v>
      </c>
      <c r="T21" s="65">
        <v>100</v>
      </c>
      <c r="U21" s="65">
        <v>0.813530641631617</v>
      </c>
      <c r="V21" s="65">
        <v>81.3537260006508</v>
      </c>
      <c r="W21" s="65">
        <v>69.0608268881059</v>
      </c>
      <c r="X21" s="65">
        <v>19</v>
      </c>
    </row>
    <row r="22" ht="14.25" spans="1:24">
      <c r="A22" s="65">
        <v>20</v>
      </c>
      <c r="B22" s="65">
        <v>2021210623</v>
      </c>
      <c r="C22" s="65" t="s">
        <v>190</v>
      </c>
      <c r="D22" s="65" t="s">
        <v>5</v>
      </c>
      <c r="E22" s="65">
        <v>98.2720930232558</v>
      </c>
      <c r="F22" s="65">
        <v>0</v>
      </c>
      <c r="G22" s="65">
        <v>0</v>
      </c>
      <c r="H22" s="65">
        <v>98.2720930232558</v>
      </c>
      <c r="I22" s="65">
        <v>0.769736602437535</v>
      </c>
      <c r="J22" s="65">
        <v>76.9736602437535</v>
      </c>
      <c r="K22" s="65">
        <v>83.55</v>
      </c>
      <c r="L22" s="65" t="s">
        <v>174</v>
      </c>
      <c r="M22" s="65">
        <v>0</v>
      </c>
      <c r="N22" s="65">
        <v>83.55</v>
      </c>
      <c r="O22" s="65">
        <v>0.623335074161843</v>
      </c>
      <c r="P22" s="65">
        <v>62.3335074161843</v>
      </c>
      <c r="Q22" s="65">
        <v>106.666666666667</v>
      </c>
      <c r="R22" s="65">
        <v>7.92</v>
      </c>
      <c r="S22" s="65">
        <v>0</v>
      </c>
      <c r="T22" s="65">
        <v>114.586666666667</v>
      </c>
      <c r="U22" s="65">
        <v>0.932197644557616</v>
      </c>
      <c r="V22" s="65">
        <v>93.2205228332791</v>
      </c>
      <c r="W22" s="65">
        <v>68.3502395234076</v>
      </c>
      <c r="X22" s="65">
        <v>20</v>
      </c>
    </row>
    <row r="23" ht="14.25" spans="1:24">
      <c r="A23" s="65">
        <v>21</v>
      </c>
      <c r="B23" s="65">
        <v>2021210552</v>
      </c>
      <c r="C23" s="65" t="s">
        <v>191</v>
      </c>
      <c r="D23" s="65" t="s">
        <v>5</v>
      </c>
      <c r="E23" s="65">
        <v>99.353488372093</v>
      </c>
      <c r="F23" s="65">
        <v>2</v>
      </c>
      <c r="G23" s="65">
        <v>0</v>
      </c>
      <c r="H23" s="65">
        <v>101.353488372093</v>
      </c>
      <c r="I23" s="65">
        <v>0.793872272225493</v>
      </c>
      <c r="J23" s="65">
        <v>79.3872272225493</v>
      </c>
      <c r="K23" s="65">
        <v>83.0675294117647</v>
      </c>
      <c r="L23" s="65">
        <v>0.75</v>
      </c>
      <c r="M23" s="65">
        <v>0</v>
      </c>
      <c r="N23" s="65">
        <v>83.8175294117647</v>
      </c>
      <c r="O23" s="65">
        <v>0.625331010316515</v>
      </c>
      <c r="P23" s="65">
        <v>62.5331010316515</v>
      </c>
      <c r="Q23" s="65">
        <v>100</v>
      </c>
      <c r="R23" s="65">
        <v>6.6</v>
      </c>
      <c r="S23" s="65">
        <v>0</v>
      </c>
      <c r="T23" s="65">
        <v>106.6</v>
      </c>
      <c r="U23" s="65">
        <v>0.867223663979304</v>
      </c>
      <c r="V23" s="65">
        <v>86.7230719166938</v>
      </c>
      <c r="W23" s="65">
        <v>68.3229233583353</v>
      </c>
      <c r="X23" s="65">
        <v>21</v>
      </c>
    </row>
    <row r="24" ht="14.25" spans="1:24">
      <c r="A24" s="65">
        <v>22</v>
      </c>
      <c r="B24" s="65">
        <v>2021210554</v>
      </c>
      <c r="C24" s="65" t="s">
        <v>192</v>
      </c>
      <c r="D24" s="65" t="s">
        <v>5</v>
      </c>
      <c r="E24" s="65">
        <v>102.272093023256</v>
      </c>
      <c r="F24" s="65">
        <v>0</v>
      </c>
      <c r="G24" s="65">
        <v>0</v>
      </c>
      <c r="H24" s="65">
        <v>102.272093023256</v>
      </c>
      <c r="I24" s="65">
        <v>0.80106743416228</v>
      </c>
      <c r="J24" s="65">
        <v>80.106743416228</v>
      </c>
      <c r="K24" s="65">
        <v>84.450947368421</v>
      </c>
      <c r="L24" s="65" t="s">
        <v>174</v>
      </c>
      <c r="M24" s="65">
        <v>0</v>
      </c>
      <c r="N24" s="65">
        <v>84.450947368421</v>
      </c>
      <c r="O24" s="65">
        <v>0.630056703063227</v>
      </c>
      <c r="P24" s="65">
        <v>63.0056703063227</v>
      </c>
      <c r="Q24" s="65">
        <v>100</v>
      </c>
      <c r="R24" s="65">
        <v>0</v>
      </c>
      <c r="S24" s="65">
        <v>0</v>
      </c>
      <c r="T24" s="65">
        <v>100</v>
      </c>
      <c r="U24" s="65">
        <v>0.813530641631617</v>
      </c>
      <c r="V24" s="65">
        <v>81.3537260006508</v>
      </c>
      <c r="W24" s="65">
        <v>68.2606904977366</v>
      </c>
      <c r="X24" s="65">
        <v>22</v>
      </c>
    </row>
    <row r="25" ht="14.25" spans="1:24">
      <c r="A25" s="65">
        <v>23</v>
      </c>
      <c r="B25" s="65">
        <v>2021210515</v>
      </c>
      <c r="C25" s="65" t="s">
        <v>193</v>
      </c>
      <c r="D25" s="65" t="s">
        <v>5</v>
      </c>
      <c r="E25" s="65">
        <v>100.888139534884</v>
      </c>
      <c r="F25" s="65">
        <v>3</v>
      </c>
      <c r="G25" s="65">
        <v>0</v>
      </c>
      <c r="H25" s="65">
        <v>103.888139534884</v>
      </c>
      <c r="I25" s="65">
        <v>0.813725454491074</v>
      </c>
      <c r="J25" s="65">
        <v>81.3725454491074</v>
      </c>
      <c r="K25" s="65">
        <v>83.2509</v>
      </c>
      <c r="L25" s="65" t="s">
        <v>174</v>
      </c>
      <c r="M25" s="65">
        <v>0</v>
      </c>
      <c r="N25" s="65">
        <v>83.2509</v>
      </c>
      <c r="O25" s="65">
        <v>0.621103601741953</v>
      </c>
      <c r="P25" s="65">
        <v>62.1103601741953</v>
      </c>
      <c r="Q25" s="65">
        <v>100</v>
      </c>
      <c r="R25" s="65">
        <v>0</v>
      </c>
      <c r="S25" s="65">
        <v>0</v>
      </c>
      <c r="T25" s="65">
        <v>100</v>
      </c>
      <c r="U25" s="65">
        <v>0.813530641631617</v>
      </c>
      <c r="V25" s="65">
        <v>81.3537260006508</v>
      </c>
      <c r="W25" s="65">
        <v>67.8871338118233</v>
      </c>
      <c r="X25" s="65">
        <v>23</v>
      </c>
    </row>
    <row r="26" ht="14.25" spans="1:24">
      <c r="A26" s="65">
        <v>24</v>
      </c>
      <c r="B26" s="65">
        <v>2021210534</v>
      </c>
      <c r="C26" s="65" t="s">
        <v>194</v>
      </c>
      <c r="D26" s="65" t="s">
        <v>5</v>
      </c>
      <c r="E26" s="65">
        <v>98.2395348837209</v>
      </c>
      <c r="F26" s="65">
        <v>0</v>
      </c>
      <c r="G26" s="65">
        <v>0</v>
      </c>
      <c r="H26" s="65">
        <v>98.2395348837209</v>
      </c>
      <c r="I26" s="65">
        <v>0.769481584039775</v>
      </c>
      <c r="J26" s="65">
        <v>76.9481584039775</v>
      </c>
      <c r="K26" s="65">
        <v>76.8688888888889</v>
      </c>
      <c r="L26" s="65">
        <v>6.25</v>
      </c>
      <c r="M26" s="65">
        <v>0</v>
      </c>
      <c r="N26" s="65">
        <v>83.1188888888889</v>
      </c>
      <c r="O26" s="65">
        <v>0.620118716574573</v>
      </c>
      <c r="P26" s="65">
        <v>62.0118716574572</v>
      </c>
      <c r="Q26" s="65">
        <v>100</v>
      </c>
      <c r="R26" s="65">
        <v>0</v>
      </c>
      <c r="S26" s="65">
        <v>0</v>
      </c>
      <c r="T26" s="65">
        <v>100</v>
      </c>
      <c r="U26" s="65">
        <v>0.813530641631617</v>
      </c>
      <c r="V26" s="65">
        <v>81.3537260006508</v>
      </c>
      <c r="W26" s="65">
        <v>66.9333144410807</v>
      </c>
      <c r="X26" s="65">
        <v>24</v>
      </c>
    </row>
    <row r="27" ht="14.25" spans="1:24">
      <c r="A27" s="65">
        <v>25</v>
      </c>
      <c r="B27" s="65" t="s">
        <v>195</v>
      </c>
      <c r="C27" s="65" t="s">
        <v>196</v>
      </c>
      <c r="D27" s="65" t="s">
        <v>5</v>
      </c>
      <c r="E27" s="65">
        <v>102.909767441861</v>
      </c>
      <c r="F27" s="65">
        <v>4.6</v>
      </c>
      <c r="G27" s="65">
        <v>0</v>
      </c>
      <c r="H27" s="65">
        <v>107.509767441861</v>
      </c>
      <c r="I27" s="65">
        <v>0.842092608121857</v>
      </c>
      <c r="J27" s="65">
        <v>84.2092608121857</v>
      </c>
      <c r="K27" s="65">
        <v>79.4043333333333</v>
      </c>
      <c r="L27" s="65">
        <v>0</v>
      </c>
      <c r="M27" s="65">
        <v>0</v>
      </c>
      <c r="N27" s="65">
        <v>79.4043333333333</v>
      </c>
      <c r="O27" s="65">
        <v>0.592405816961161</v>
      </c>
      <c r="P27" s="65">
        <v>59.2405816961161</v>
      </c>
      <c r="Q27" s="65">
        <v>100</v>
      </c>
      <c r="R27" s="65">
        <v>0</v>
      </c>
      <c r="S27" s="65">
        <v>0</v>
      </c>
      <c r="T27" s="65">
        <v>100</v>
      </c>
      <c r="U27" s="65">
        <v>0.813530641631617</v>
      </c>
      <c r="V27" s="65">
        <v>81.3537260006508</v>
      </c>
      <c r="W27" s="65">
        <v>66.4456319497835</v>
      </c>
      <c r="X27" s="65">
        <v>25</v>
      </c>
    </row>
    <row r="28" ht="14.25" spans="1:24">
      <c r="A28" s="65">
        <v>26</v>
      </c>
      <c r="B28" s="65">
        <v>2021210642</v>
      </c>
      <c r="C28" s="65" t="s">
        <v>197</v>
      </c>
      <c r="D28" s="65" t="s">
        <v>5</v>
      </c>
      <c r="E28" s="65">
        <v>95.8209302325581</v>
      </c>
      <c r="F28" s="65">
        <v>1</v>
      </c>
      <c r="G28" s="65">
        <v>0</v>
      </c>
      <c r="H28" s="65">
        <v>96.8209302325581</v>
      </c>
      <c r="I28" s="65">
        <v>0.758370068137394</v>
      </c>
      <c r="J28" s="65">
        <v>75.8370068137394</v>
      </c>
      <c r="K28" s="65">
        <v>82.48</v>
      </c>
      <c r="L28" s="65" t="s">
        <v>174</v>
      </c>
      <c r="M28" s="65">
        <v>0</v>
      </c>
      <c r="N28" s="65">
        <v>82.48</v>
      </c>
      <c r="O28" s="65">
        <v>0.61535220726354</v>
      </c>
      <c r="P28" s="65">
        <v>61.535220726354</v>
      </c>
      <c r="Q28" s="65">
        <v>100</v>
      </c>
      <c r="R28" s="65">
        <v>0</v>
      </c>
      <c r="S28" s="65">
        <v>0</v>
      </c>
      <c r="T28" s="65">
        <v>100</v>
      </c>
      <c r="U28" s="65">
        <v>0.813530641631617</v>
      </c>
      <c r="V28" s="65">
        <v>81.3537260006508</v>
      </c>
      <c r="W28" s="65">
        <v>66.3774284712608</v>
      </c>
      <c r="X28" s="65">
        <v>26</v>
      </c>
    </row>
    <row r="29" ht="14.25" spans="1:24">
      <c r="A29" s="65">
        <v>27</v>
      </c>
      <c r="B29" s="65">
        <v>2021210551</v>
      </c>
      <c r="C29" s="65" t="s">
        <v>198</v>
      </c>
      <c r="D29" s="65" t="s">
        <v>5</v>
      </c>
      <c r="E29" s="65">
        <v>98.2232558139535</v>
      </c>
      <c r="F29" s="65">
        <v>0</v>
      </c>
      <c r="G29" s="65">
        <v>0</v>
      </c>
      <c r="H29" s="65">
        <v>98.2232558139535</v>
      </c>
      <c r="I29" s="65">
        <v>0.769354074840896</v>
      </c>
      <c r="J29" s="65">
        <v>76.9354074840896</v>
      </c>
      <c r="K29" s="65">
        <v>81.5893333333333</v>
      </c>
      <c r="L29" s="65" t="s">
        <v>174</v>
      </c>
      <c r="M29" s="65">
        <v>0</v>
      </c>
      <c r="N29" s="65">
        <v>81.5893333333333</v>
      </c>
      <c r="O29" s="65">
        <v>0.608707278804891</v>
      </c>
      <c r="P29" s="65">
        <v>60.8707278804891</v>
      </c>
      <c r="Q29" s="65">
        <v>100</v>
      </c>
      <c r="R29" s="65">
        <v>0</v>
      </c>
      <c r="S29" s="65">
        <v>0</v>
      </c>
      <c r="T29" s="65">
        <v>100</v>
      </c>
      <c r="U29" s="65">
        <v>0.813530641631617</v>
      </c>
      <c r="V29" s="65">
        <v>81.3537260006508</v>
      </c>
      <c r="W29" s="65">
        <v>66.1319636132254</v>
      </c>
      <c r="X29" s="65">
        <v>27</v>
      </c>
    </row>
    <row r="30" ht="14.25" spans="1:24">
      <c r="A30" s="65">
        <v>28</v>
      </c>
      <c r="B30" s="65">
        <v>2021210583</v>
      </c>
      <c r="C30" s="65" t="s">
        <v>199</v>
      </c>
      <c r="D30" s="65" t="s">
        <v>5</v>
      </c>
      <c r="E30" s="65">
        <v>98.3209302325581</v>
      </c>
      <c r="F30" s="65">
        <v>1</v>
      </c>
      <c r="G30" s="65">
        <v>0</v>
      </c>
      <c r="H30" s="65">
        <v>99.3209302325581</v>
      </c>
      <c r="I30" s="65">
        <v>0.77795183796536</v>
      </c>
      <c r="J30" s="65">
        <v>77.795183796536</v>
      </c>
      <c r="K30" s="65">
        <v>77.0566666666667</v>
      </c>
      <c r="L30" s="65">
        <v>0.56</v>
      </c>
      <c r="M30" s="65">
        <v>0</v>
      </c>
      <c r="N30" s="65">
        <v>77.6166666666667</v>
      </c>
      <c r="O30" s="65">
        <v>0.579068709429823</v>
      </c>
      <c r="P30" s="65">
        <v>57.9068709429823</v>
      </c>
      <c r="Q30" s="65">
        <v>115</v>
      </c>
      <c r="R30" s="65">
        <v>7.92</v>
      </c>
      <c r="S30" s="65">
        <v>0</v>
      </c>
      <c r="T30" s="65">
        <v>122.92</v>
      </c>
      <c r="U30" s="65">
        <v>0.999991864693584</v>
      </c>
      <c r="V30" s="65">
        <v>100</v>
      </c>
      <c r="W30" s="65">
        <v>66.0938464193948</v>
      </c>
      <c r="X30" s="65">
        <v>28</v>
      </c>
    </row>
    <row r="31" ht="14.25" spans="1:24">
      <c r="A31" s="65">
        <v>29</v>
      </c>
      <c r="B31" s="65">
        <v>2021210641</v>
      </c>
      <c r="C31" s="65" t="s">
        <v>200</v>
      </c>
      <c r="D31" s="65" t="s">
        <v>5</v>
      </c>
      <c r="E31" s="65">
        <v>97.206976744186</v>
      </c>
      <c r="F31" s="65">
        <v>6</v>
      </c>
      <c r="G31" s="65">
        <v>0</v>
      </c>
      <c r="H31" s="65">
        <v>103.206976744186</v>
      </c>
      <c r="I31" s="65">
        <v>0.808390105297947</v>
      </c>
      <c r="J31" s="65">
        <v>80.8390105297947</v>
      </c>
      <c r="K31" s="65">
        <v>79.0388235294118</v>
      </c>
      <c r="L31" s="65" t="s">
        <v>174</v>
      </c>
      <c r="M31" s="65">
        <v>0</v>
      </c>
      <c r="N31" s="65">
        <v>79.0388235294118</v>
      </c>
      <c r="O31" s="65">
        <v>0.589678886012815</v>
      </c>
      <c r="P31" s="65">
        <v>58.9678886012815</v>
      </c>
      <c r="Q31" s="65">
        <v>100</v>
      </c>
      <c r="R31" s="65">
        <v>0</v>
      </c>
      <c r="S31" s="65">
        <v>0</v>
      </c>
      <c r="T31" s="65">
        <v>100</v>
      </c>
      <c r="U31" s="65">
        <v>0.813530641631617</v>
      </c>
      <c r="V31" s="65">
        <v>81.3537260006508</v>
      </c>
      <c r="W31" s="65">
        <v>65.5806967269211</v>
      </c>
      <c r="X31" s="65">
        <v>29</v>
      </c>
    </row>
    <row r="32" ht="14.25" spans="1:24">
      <c r="A32" s="65">
        <v>30</v>
      </c>
      <c r="B32" s="65">
        <v>2021210624</v>
      </c>
      <c r="C32" s="65" t="s">
        <v>201</v>
      </c>
      <c r="D32" s="65" t="s">
        <v>5</v>
      </c>
      <c r="E32" s="65">
        <v>98.2720930232558</v>
      </c>
      <c r="F32" s="65">
        <v>0</v>
      </c>
      <c r="G32" s="65">
        <v>0</v>
      </c>
      <c r="H32" s="65">
        <v>98.2720930232558</v>
      </c>
      <c r="I32" s="65">
        <v>0.769736602437535</v>
      </c>
      <c r="J32" s="65">
        <v>76.9736602437535</v>
      </c>
      <c r="K32" s="65">
        <v>77.10625</v>
      </c>
      <c r="L32" s="65" t="s">
        <v>174</v>
      </c>
      <c r="M32" s="65">
        <v>0</v>
      </c>
      <c r="N32" s="65">
        <v>77.10625</v>
      </c>
      <c r="O32" s="65">
        <v>0.575260682969379</v>
      </c>
      <c r="P32" s="65">
        <v>57.5260682969379</v>
      </c>
      <c r="Q32" s="65">
        <v>100</v>
      </c>
      <c r="R32" s="65">
        <v>0</v>
      </c>
      <c r="S32" s="65">
        <v>0</v>
      </c>
      <c r="T32" s="65">
        <v>100</v>
      </c>
      <c r="U32" s="65">
        <v>0.813530641631617</v>
      </c>
      <c r="V32" s="65">
        <v>81.3537260006508</v>
      </c>
      <c r="W32" s="65">
        <v>63.7983524566723</v>
      </c>
      <c r="X32" s="65">
        <v>30</v>
      </c>
    </row>
    <row r="33" ht="14.25" spans="1:24">
      <c r="A33" s="65">
        <v>31</v>
      </c>
      <c r="B33" s="65">
        <v>2021210544</v>
      </c>
      <c r="C33" s="65" t="s">
        <v>202</v>
      </c>
      <c r="D33" s="65" t="s">
        <v>5</v>
      </c>
      <c r="E33" s="65">
        <v>98.2883720930233</v>
      </c>
      <c r="F33" s="65">
        <v>0</v>
      </c>
      <c r="G33" s="65">
        <v>0</v>
      </c>
      <c r="H33" s="65">
        <v>98.2883720930233</v>
      </c>
      <c r="I33" s="65">
        <v>0.769864111636415</v>
      </c>
      <c r="J33" s="65">
        <v>76.9864111636415</v>
      </c>
      <c r="K33" s="65">
        <v>76.9705882352941</v>
      </c>
      <c r="L33" s="65" t="s">
        <v>174</v>
      </c>
      <c r="M33" s="65">
        <v>0</v>
      </c>
      <c r="N33" s="65">
        <v>76.9705882352941</v>
      </c>
      <c r="O33" s="65">
        <v>0.574248561650841</v>
      </c>
      <c r="P33" s="65">
        <v>57.4248561650841</v>
      </c>
      <c r="Q33" s="65">
        <v>100</v>
      </c>
      <c r="R33" s="65">
        <v>0</v>
      </c>
      <c r="S33" s="65">
        <v>0</v>
      </c>
      <c r="T33" s="65">
        <v>100</v>
      </c>
      <c r="U33" s="65">
        <v>0.813530641631617</v>
      </c>
      <c r="V33" s="65">
        <v>81.3537260006508</v>
      </c>
      <c r="W33" s="65">
        <v>63.7300541483522</v>
      </c>
      <c r="X33" s="65">
        <v>31</v>
      </c>
    </row>
    <row r="34" ht="14.25" spans="1:24">
      <c r="A34" s="65">
        <v>32</v>
      </c>
      <c r="B34" s="65">
        <v>2021210581</v>
      </c>
      <c r="C34" s="65" t="s">
        <v>203</v>
      </c>
      <c r="D34" s="65" t="s">
        <v>5</v>
      </c>
      <c r="E34" s="65">
        <v>98.3697674418605</v>
      </c>
      <c r="F34" s="65">
        <v>0</v>
      </c>
      <c r="G34" s="65">
        <v>0</v>
      </c>
      <c r="H34" s="65">
        <v>98.3697674418605</v>
      </c>
      <c r="I34" s="65">
        <v>0.770501657630814</v>
      </c>
      <c r="J34" s="65">
        <v>77.0501657630814</v>
      </c>
      <c r="K34" s="65">
        <v>76.2638888888889</v>
      </c>
      <c r="L34" s="65" t="s">
        <v>174</v>
      </c>
      <c r="M34" s="65">
        <v>0</v>
      </c>
      <c r="N34" s="65">
        <v>76.2638888888889</v>
      </c>
      <c r="O34" s="65">
        <v>0.568976144062551</v>
      </c>
      <c r="P34" s="65">
        <v>56.8976144062551</v>
      </c>
      <c r="Q34" s="65">
        <v>100</v>
      </c>
      <c r="R34" s="65">
        <v>0</v>
      </c>
      <c r="S34" s="65">
        <v>0</v>
      </c>
      <c r="T34" s="65">
        <v>100</v>
      </c>
      <c r="U34" s="65">
        <v>0.813530641631617</v>
      </c>
      <c r="V34" s="65">
        <v>81.3537260006508</v>
      </c>
      <c r="W34" s="65">
        <v>63.3737358370599</v>
      </c>
      <c r="X34" s="65">
        <v>32</v>
      </c>
    </row>
    <row r="35" ht="14.25" spans="1:24">
      <c r="A35" s="65">
        <v>33</v>
      </c>
      <c r="B35" s="65">
        <v>2021210614</v>
      </c>
      <c r="C35" s="65" t="s">
        <v>204</v>
      </c>
      <c r="D35" s="65" t="s">
        <v>5</v>
      </c>
      <c r="E35" s="65">
        <v>98.2720930232558</v>
      </c>
      <c r="F35" s="65">
        <v>0</v>
      </c>
      <c r="G35" s="65">
        <v>0</v>
      </c>
      <c r="H35" s="65">
        <v>98.2720930232558</v>
      </c>
      <c r="I35" s="65">
        <v>0.769736602437535</v>
      </c>
      <c r="J35" s="65">
        <v>76.9736602437535</v>
      </c>
      <c r="K35" s="65">
        <v>75.932375</v>
      </c>
      <c r="L35" s="65" t="s">
        <v>174</v>
      </c>
      <c r="M35" s="65">
        <v>0</v>
      </c>
      <c r="N35" s="65">
        <v>75.932375</v>
      </c>
      <c r="O35" s="65">
        <v>0.566502843828963</v>
      </c>
      <c r="P35" s="65">
        <v>56.6502843828963</v>
      </c>
      <c r="Q35" s="65">
        <v>100</v>
      </c>
      <c r="R35" s="65">
        <v>0</v>
      </c>
      <c r="S35" s="65">
        <v>0</v>
      </c>
      <c r="T35" s="65">
        <v>100</v>
      </c>
      <c r="U35" s="65">
        <v>0.813530641631617</v>
      </c>
      <c r="V35" s="65">
        <v>81.3537260006508</v>
      </c>
      <c r="W35" s="65">
        <v>63.1853037168432</v>
      </c>
      <c r="X35" s="65">
        <v>33</v>
      </c>
    </row>
    <row r="36" ht="14.25" spans="1:24">
      <c r="A36" s="65">
        <v>34</v>
      </c>
      <c r="B36" s="65">
        <v>2021210502</v>
      </c>
      <c r="C36" s="65" t="s">
        <v>205</v>
      </c>
      <c r="D36" s="65" t="s">
        <v>5</v>
      </c>
      <c r="E36" s="65">
        <v>98.3697674418605</v>
      </c>
      <c r="F36" s="65">
        <v>0</v>
      </c>
      <c r="G36" s="65">
        <v>0</v>
      </c>
      <c r="H36" s="65">
        <v>98.3697674418605</v>
      </c>
      <c r="I36" s="65">
        <v>0.770501657630814</v>
      </c>
      <c r="J36" s="65">
        <v>77.0501657630814</v>
      </c>
      <c r="K36" s="65">
        <v>71.6585</v>
      </c>
      <c r="L36" s="65" t="s">
        <v>174</v>
      </c>
      <c r="M36" s="65">
        <v>0</v>
      </c>
      <c r="N36" s="65">
        <v>71.6585</v>
      </c>
      <c r="O36" s="65">
        <v>0.534617072553279</v>
      </c>
      <c r="P36" s="65">
        <v>53.4617072553279</v>
      </c>
      <c r="Q36" s="65">
        <v>100</v>
      </c>
      <c r="R36" s="65">
        <v>0</v>
      </c>
      <c r="S36" s="65">
        <v>0</v>
      </c>
      <c r="T36" s="65">
        <v>100</v>
      </c>
      <c r="U36" s="65">
        <v>0.813530641631617</v>
      </c>
      <c r="V36" s="65">
        <v>81.3537260006508</v>
      </c>
      <c r="W36" s="65">
        <v>60.9686008314109</v>
      </c>
      <c r="X36" s="65">
        <v>34</v>
      </c>
    </row>
  </sheetData>
  <mergeCells count="9">
    <mergeCell ref="E1:J1"/>
    <mergeCell ref="K1:P1"/>
    <mergeCell ref="Q1:V1"/>
    <mergeCell ref="A1:A2"/>
    <mergeCell ref="B1:B2"/>
    <mergeCell ref="C1:C2"/>
    <mergeCell ref="D1:D2"/>
    <mergeCell ref="W1:W2"/>
    <mergeCell ref="X1:X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X25"/>
  <sheetViews>
    <sheetView workbookViewId="0">
      <selection activeCell="A1" sqref="A1:X25"/>
    </sheetView>
  </sheetViews>
  <sheetFormatPr defaultColWidth="9" defaultRowHeight="13.5"/>
  <cols>
    <col min="2" max="2" width="11.5"/>
    <col min="5" max="6" width="12.625"/>
    <col min="8" max="11" width="12.625"/>
    <col min="14" max="16" width="12.625"/>
    <col min="18" max="18" width="12.625"/>
    <col min="20" max="23" width="12.625"/>
  </cols>
  <sheetData>
    <row r="1" ht="14.25" spans="1:24">
      <c r="A1" s="44" t="s">
        <v>12</v>
      </c>
      <c r="B1" s="44" t="s">
        <v>13</v>
      </c>
      <c r="C1" s="44" t="s">
        <v>14</v>
      </c>
      <c r="D1" s="44" t="s">
        <v>0</v>
      </c>
      <c r="E1" s="44" t="s">
        <v>15</v>
      </c>
      <c r="F1" s="44"/>
      <c r="G1" s="44"/>
      <c r="H1" s="44"/>
      <c r="I1" s="44"/>
      <c r="J1" s="44"/>
      <c r="K1" s="44" t="s">
        <v>16</v>
      </c>
      <c r="L1" s="44"/>
      <c r="M1" s="44"/>
      <c r="N1" s="44"/>
      <c r="O1" s="44"/>
      <c r="P1" s="44"/>
      <c r="Q1" s="44" t="s">
        <v>17</v>
      </c>
      <c r="R1" s="44"/>
      <c r="S1" s="44"/>
      <c r="T1" s="44"/>
      <c r="U1" s="44"/>
      <c r="V1" s="44"/>
      <c r="W1" s="44" t="s">
        <v>18</v>
      </c>
      <c r="X1" s="44" t="s">
        <v>19</v>
      </c>
    </row>
    <row r="2" ht="14.25" spans="1:24">
      <c r="A2" s="44"/>
      <c r="B2" s="44"/>
      <c r="C2" s="44"/>
      <c r="D2" s="44"/>
      <c r="E2" s="44" t="s">
        <v>20</v>
      </c>
      <c r="F2" s="44" t="s">
        <v>21</v>
      </c>
      <c r="G2" s="44" t="s">
        <v>22</v>
      </c>
      <c r="H2" s="44" t="s">
        <v>23</v>
      </c>
      <c r="I2" s="44" t="s">
        <v>24</v>
      </c>
      <c r="J2" s="59" t="s">
        <v>25</v>
      </c>
      <c r="K2" s="44" t="s">
        <v>20</v>
      </c>
      <c r="L2" s="44" t="s">
        <v>21</v>
      </c>
      <c r="M2" s="44" t="s">
        <v>22</v>
      </c>
      <c r="N2" s="44" t="s">
        <v>26</v>
      </c>
      <c r="O2" s="44" t="s">
        <v>27</v>
      </c>
      <c r="P2" s="59" t="s">
        <v>28</v>
      </c>
      <c r="Q2" s="44" t="s">
        <v>29</v>
      </c>
      <c r="R2" s="44" t="s">
        <v>21</v>
      </c>
      <c r="S2" s="44" t="s">
        <v>22</v>
      </c>
      <c r="T2" s="44" t="s">
        <v>30</v>
      </c>
      <c r="U2" s="44" t="s">
        <v>31</v>
      </c>
      <c r="V2" s="59" t="s">
        <v>32</v>
      </c>
      <c r="W2" s="44"/>
      <c r="X2" s="44"/>
    </row>
    <row r="3" ht="14.25" spans="1:24">
      <c r="A3" s="44">
        <v>1</v>
      </c>
      <c r="B3" s="57">
        <v>2021215308</v>
      </c>
      <c r="C3" s="57" t="s">
        <v>206</v>
      </c>
      <c r="D3" s="44" t="s">
        <v>6</v>
      </c>
      <c r="E3" s="44">
        <v>97.9878048780487</v>
      </c>
      <c r="F3" s="44">
        <v>13.711111112</v>
      </c>
      <c r="G3" s="44">
        <v>0</v>
      </c>
      <c r="H3" s="58">
        <v>111.698915990049</v>
      </c>
      <c r="I3" s="57">
        <v>0.999999999999998</v>
      </c>
      <c r="J3" s="44">
        <v>99.9999999999998</v>
      </c>
      <c r="K3" s="44">
        <v>90.73611</v>
      </c>
      <c r="L3" s="44">
        <v>1</v>
      </c>
      <c r="M3" s="44">
        <v>0</v>
      </c>
      <c r="N3" s="58">
        <v>91.73611</v>
      </c>
      <c r="O3" s="57">
        <v>1</v>
      </c>
      <c r="P3" s="44">
        <v>100</v>
      </c>
      <c r="Q3" s="44">
        <v>100</v>
      </c>
      <c r="R3" s="44">
        <v>0</v>
      </c>
      <c r="S3" s="44">
        <v>0</v>
      </c>
      <c r="T3" s="44">
        <v>100</v>
      </c>
      <c r="U3" s="57">
        <f t="shared" ref="U3:U25" si="0">V3/100</f>
        <v>0.922509225092251</v>
      </c>
      <c r="V3" s="44">
        <v>92.2509225092251</v>
      </c>
      <c r="W3" s="44">
        <v>99.2250922509225</v>
      </c>
      <c r="X3" s="44">
        <v>1</v>
      </c>
    </row>
    <row r="4" ht="14.25" spans="1:24">
      <c r="A4" s="44">
        <v>2</v>
      </c>
      <c r="B4" s="57">
        <v>2021215349</v>
      </c>
      <c r="C4" s="57" t="s">
        <v>207</v>
      </c>
      <c r="D4" s="44" t="s">
        <v>6</v>
      </c>
      <c r="E4" s="44">
        <v>98.090243902439</v>
      </c>
      <c r="F4" s="44">
        <v>11.5</v>
      </c>
      <c r="G4" s="44">
        <v>0</v>
      </c>
      <c r="H4" s="44">
        <v>109.590243902439</v>
      </c>
      <c r="I4" s="57">
        <v>0.98112182138099</v>
      </c>
      <c r="J4" s="44">
        <v>98.112182138099</v>
      </c>
      <c r="K4" s="44">
        <v>88.7583333333333</v>
      </c>
      <c r="L4" s="44"/>
      <c r="M4" s="44">
        <v>0</v>
      </c>
      <c r="N4" s="60">
        <v>88.7583333333333</v>
      </c>
      <c r="O4" s="57">
        <v>0.967539754338104</v>
      </c>
      <c r="P4" s="44">
        <v>96.7539754338104</v>
      </c>
      <c r="Q4" s="44">
        <v>100</v>
      </c>
      <c r="R4" s="44">
        <v>3</v>
      </c>
      <c r="S4" s="44">
        <v>0</v>
      </c>
      <c r="T4" s="44">
        <v>103</v>
      </c>
      <c r="U4" s="57">
        <f t="shared" si="0"/>
        <v>0.950184501845018</v>
      </c>
      <c r="V4" s="44">
        <v>95.0184501845018</v>
      </c>
      <c r="W4" s="44">
        <v>96.8520642497373</v>
      </c>
      <c r="X4" s="44">
        <v>2</v>
      </c>
    </row>
    <row r="5" ht="14.25" spans="1:24">
      <c r="A5" s="44">
        <v>3</v>
      </c>
      <c r="B5" s="57">
        <v>2021215347</v>
      </c>
      <c r="C5" s="57" t="s">
        <v>208</v>
      </c>
      <c r="D5" s="44" t="s">
        <v>6</v>
      </c>
      <c r="E5" s="44">
        <v>98.0390243902439</v>
      </c>
      <c r="F5" s="44">
        <v>4</v>
      </c>
      <c r="G5" s="44">
        <v>0</v>
      </c>
      <c r="H5" s="44">
        <v>102.039024390244</v>
      </c>
      <c r="I5" s="57">
        <v>0.913518483915585</v>
      </c>
      <c r="J5" s="44">
        <v>91.3518483915585</v>
      </c>
      <c r="K5" s="44">
        <v>90.691</v>
      </c>
      <c r="L5" s="44"/>
      <c r="M5" s="44">
        <v>0</v>
      </c>
      <c r="N5" s="44">
        <v>90.691</v>
      </c>
      <c r="O5" s="57">
        <v>0.988607430596305</v>
      </c>
      <c r="P5" s="44">
        <v>98.8607430596305</v>
      </c>
      <c r="Q5" s="44">
        <v>100</v>
      </c>
      <c r="R5" s="44">
        <v>0</v>
      </c>
      <c r="S5" s="44">
        <v>0</v>
      </c>
      <c r="T5" s="44">
        <v>100</v>
      </c>
      <c r="U5" s="57">
        <f t="shared" si="0"/>
        <v>0.922509225092251</v>
      </c>
      <c r="V5" s="44">
        <v>92.2509225092251</v>
      </c>
      <c r="W5" s="44">
        <v>96.6979820709756</v>
      </c>
      <c r="X5" s="44">
        <v>3</v>
      </c>
    </row>
    <row r="6" ht="14.25" spans="1:24">
      <c r="A6" s="44">
        <v>4</v>
      </c>
      <c r="B6" s="57">
        <v>2021215371</v>
      </c>
      <c r="C6" s="57" t="s">
        <v>209</v>
      </c>
      <c r="D6" s="44" t="s">
        <v>6</v>
      </c>
      <c r="E6" s="44">
        <v>98.0731707317073</v>
      </c>
      <c r="F6" s="44">
        <v>7</v>
      </c>
      <c r="G6" s="44">
        <v>0</v>
      </c>
      <c r="H6" s="44">
        <v>105.073170731707</v>
      </c>
      <c r="I6" s="57">
        <v>0.940682098840315</v>
      </c>
      <c r="J6" s="44">
        <v>94.0682098840315</v>
      </c>
      <c r="K6" s="44">
        <v>89.2426470588235</v>
      </c>
      <c r="L6" s="44"/>
      <c r="M6" s="44">
        <v>0</v>
      </c>
      <c r="N6" s="44">
        <v>89.2426470588235</v>
      </c>
      <c r="O6" s="57">
        <v>0.972819177299141</v>
      </c>
      <c r="P6" s="44">
        <v>97.2819177299141</v>
      </c>
      <c r="Q6" s="44">
        <v>100</v>
      </c>
      <c r="R6" s="44">
        <v>3.33333333333333</v>
      </c>
      <c r="S6" s="44">
        <v>0</v>
      </c>
      <c r="T6" s="44">
        <v>103.333333333333</v>
      </c>
      <c r="U6" s="57">
        <f t="shared" si="0"/>
        <v>0.953259532595326</v>
      </c>
      <c r="V6" s="44">
        <v>95.3259532595326</v>
      </c>
      <c r="W6" s="44">
        <v>96.4435797136994</v>
      </c>
      <c r="X6" s="44">
        <v>4</v>
      </c>
    </row>
    <row r="7" ht="14.25" spans="1:24">
      <c r="A7" s="44">
        <v>5</v>
      </c>
      <c r="B7" s="57">
        <v>2021215381</v>
      </c>
      <c r="C7" s="57" t="s">
        <v>210</v>
      </c>
      <c r="D7" s="44" t="s">
        <v>6</v>
      </c>
      <c r="E7" s="44">
        <v>98.0219512195122</v>
      </c>
      <c r="F7" s="44">
        <v>5</v>
      </c>
      <c r="G7" s="44">
        <v>0</v>
      </c>
      <c r="H7" s="44">
        <v>103.021951219512</v>
      </c>
      <c r="I7" s="57">
        <v>0.922318272351812</v>
      </c>
      <c r="J7" s="44">
        <v>92.2318272351812</v>
      </c>
      <c r="K7" s="44">
        <v>88.4047058823529</v>
      </c>
      <c r="L7" s="44"/>
      <c r="M7" s="44">
        <v>0</v>
      </c>
      <c r="N7" s="44">
        <v>88.4047058823529</v>
      </c>
      <c r="O7" s="57">
        <v>0.963684920609267</v>
      </c>
      <c r="P7" s="44">
        <v>96.3684920609267</v>
      </c>
      <c r="Q7" s="44">
        <v>100</v>
      </c>
      <c r="R7" s="44">
        <v>0</v>
      </c>
      <c r="S7" s="44">
        <v>0</v>
      </c>
      <c r="T7" s="44">
        <v>100</v>
      </c>
      <c r="U7" s="57">
        <f t="shared" si="0"/>
        <v>0.922509225092251</v>
      </c>
      <c r="V7" s="44">
        <v>92.2509225092251</v>
      </c>
      <c r="W7" s="44">
        <v>95.1294021406074</v>
      </c>
      <c r="X7" s="44">
        <v>5</v>
      </c>
    </row>
    <row r="8" ht="14.25" spans="1:24">
      <c r="A8" s="44">
        <v>6</v>
      </c>
      <c r="B8" s="57">
        <v>2021215328</v>
      </c>
      <c r="C8" s="57" t="s">
        <v>211</v>
      </c>
      <c r="D8" s="44" t="s">
        <v>6</v>
      </c>
      <c r="E8" s="44">
        <v>98.0048780487805</v>
      </c>
      <c r="F8" s="44">
        <v>8.766666667</v>
      </c>
      <c r="G8" s="44">
        <v>0</v>
      </c>
      <c r="H8" s="44">
        <v>106.771544715781</v>
      </c>
      <c r="I8" s="57">
        <v>0.955887026918798</v>
      </c>
      <c r="J8" s="44">
        <v>95.5887026918798</v>
      </c>
      <c r="K8" s="44">
        <v>85.536</v>
      </c>
      <c r="L8" s="44">
        <v>1</v>
      </c>
      <c r="M8" s="44">
        <v>0</v>
      </c>
      <c r="N8" s="44">
        <v>86.536</v>
      </c>
      <c r="O8" s="57">
        <v>0.943314470168835</v>
      </c>
      <c r="P8" s="44">
        <v>94.3314470168835</v>
      </c>
      <c r="Q8" s="44">
        <v>100</v>
      </c>
      <c r="R8" s="44">
        <v>2</v>
      </c>
      <c r="S8" s="44">
        <v>0</v>
      </c>
      <c r="T8" s="44">
        <v>102</v>
      </c>
      <c r="U8" s="57">
        <f t="shared" si="0"/>
        <v>0.940959409594096</v>
      </c>
      <c r="V8" s="44">
        <v>94.0959409594096</v>
      </c>
      <c r="W8" s="44">
        <v>94.5593475461354</v>
      </c>
      <c r="X8" s="44">
        <v>6</v>
      </c>
    </row>
    <row r="9" ht="14.25" spans="1:24">
      <c r="A9" s="44">
        <v>7</v>
      </c>
      <c r="B9" s="57">
        <v>2021215327</v>
      </c>
      <c r="C9" s="57" t="s">
        <v>212</v>
      </c>
      <c r="D9" s="44" t="s">
        <v>6</v>
      </c>
      <c r="E9" s="44">
        <v>98.1073170731707</v>
      </c>
      <c r="F9" s="44">
        <v>3.833333335</v>
      </c>
      <c r="G9" s="44">
        <v>0</v>
      </c>
      <c r="H9" s="44">
        <v>101.940650408171</v>
      </c>
      <c r="I9" s="57">
        <v>0.912637777230107</v>
      </c>
      <c r="J9" s="44">
        <v>91.2637777230107</v>
      </c>
      <c r="K9" s="44">
        <v>86.33625</v>
      </c>
      <c r="L9" s="44"/>
      <c r="M9" s="44">
        <v>0</v>
      </c>
      <c r="N9" s="44">
        <v>86.33625</v>
      </c>
      <c r="O9" s="57">
        <v>0.941137028810138</v>
      </c>
      <c r="P9" s="44">
        <v>94.1137028810138</v>
      </c>
      <c r="Q9" s="44">
        <v>100</v>
      </c>
      <c r="R9" s="44">
        <v>0</v>
      </c>
      <c r="S9" s="44">
        <v>0</v>
      </c>
      <c r="T9" s="44">
        <v>100</v>
      </c>
      <c r="U9" s="57">
        <f t="shared" si="0"/>
        <v>0.922509225092251</v>
      </c>
      <c r="V9" s="44">
        <v>92.2509225092251</v>
      </c>
      <c r="W9" s="44">
        <v>93.3574398122343</v>
      </c>
      <c r="X9" s="44">
        <v>7</v>
      </c>
    </row>
    <row r="10" ht="14.25" spans="1:24">
      <c r="A10" s="44">
        <v>8</v>
      </c>
      <c r="B10" s="57">
        <v>2021215346</v>
      </c>
      <c r="C10" s="57" t="s">
        <v>213</v>
      </c>
      <c r="D10" s="44" t="s">
        <v>6</v>
      </c>
      <c r="E10" s="44">
        <v>97.9707317073171</v>
      </c>
      <c r="F10" s="44"/>
      <c r="G10" s="44">
        <v>0</v>
      </c>
      <c r="H10" s="44">
        <v>97.9707317073171</v>
      </c>
      <c r="I10" s="57">
        <v>0.877096530784999</v>
      </c>
      <c r="J10" s="44">
        <v>87.7096530784999</v>
      </c>
      <c r="K10" s="44">
        <v>86.291</v>
      </c>
      <c r="L10" s="44"/>
      <c r="M10" s="44">
        <v>0</v>
      </c>
      <c r="N10" s="44">
        <v>86.291</v>
      </c>
      <c r="O10" s="57">
        <v>0.940643766124376</v>
      </c>
      <c r="P10" s="44">
        <v>94.0643766124376</v>
      </c>
      <c r="Q10" s="44">
        <v>100</v>
      </c>
      <c r="R10" s="44">
        <v>0</v>
      </c>
      <c r="S10" s="44">
        <v>0</v>
      </c>
      <c r="T10" s="44">
        <v>100</v>
      </c>
      <c r="U10" s="57">
        <f t="shared" si="0"/>
        <v>0.922509225092251</v>
      </c>
      <c r="V10" s="44">
        <v>92.2509225092251</v>
      </c>
      <c r="W10" s="44">
        <v>92.6120864953288</v>
      </c>
      <c r="X10" s="44">
        <v>8</v>
      </c>
    </row>
    <row r="11" ht="14.25" spans="1:24">
      <c r="A11" s="44">
        <v>9</v>
      </c>
      <c r="B11" s="57">
        <v>2021215359</v>
      </c>
      <c r="C11" s="57" t="s">
        <v>214</v>
      </c>
      <c r="D11" s="44" t="s">
        <v>6</v>
      </c>
      <c r="E11" s="44">
        <v>98.0731707317073</v>
      </c>
      <c r="F11" s="44"/>
      <c r="G11" s="44">
        <v>0</v>
      </c>
      <c r="H11" s="44">
        <v>98.0731707317073</v>
      </c>
      <c r="I11" s="57">
        <v>0.878013630324258</v>
      </c>
      <c r="J11" s="44">
        <v>87.8013630324258</v>
      </c>
      <c r="K11" s="44">
        <v>85.255</v>
      </c>
      <c r="L11" s="44"/>
      <c r="M11" s="44">
        <v>0</v>
      </c>
      <c r="N11" s="44">
        <v>85.255</v>
      </c>
      <c r="O11" s="57">
        <v>0.929350503307803</v>
      </c>
      <c r="P11" s="44">
        <v>92.9350503307803</v>
      </c>
      <c r="Q11" s="44">
        <v>100</v>
      </c>
      <c r="R11" s="44">
        <v>0</v>
      </c>
      <c r="S11" s="44">
        <v>0</v>
      </c>
      <c r="T11" s="44">
        <v>100</v>
      </c>
      <c r="U11" s="57">
        <f t="shared" si="0"/>
        <v>0.922509225092251</v>
      </c>
      <c r="V11" s="44">
        <v>92.2509225092251</v>
      </c>
      <c r="W11" s="44">
        <v>91.8399000889539</v>
      </c>
      <c r="X11" s="44">
        <v>9</v>
      </c>
    </row>
    <row r="12" ht="14.25" spans="1:24">
      <c r="A12" s="44">
        <v>10</v>
      </c>
      <c r="B12" s="57">
        <v>2021215311</v>
      </c>
      <c r="C12" s="57" t="s">
        <v>215</v>
      </c>
      <c r="D12" s="44" t="s">
        <v>6</v>
      </c>
      <c r="E12" s="44">
        <v>98.1073170731707</v>
      </c>
      <c r="F12" s="44">
        <v>8.133333333</v>
      </c>
      <c r="G12" s="44">
        <v>0</v>
      </c>
      <c r="H12" s="44">
        <v>106.240650406171</v>
      </c>
      <c r="I12" s="57">
        <v>0.951134122157779</v>
      </c>
      <c r="J12" s="44">
        <v>95.1134122157779</v>
      </c>
      <c r="K12" s="44">
        <v>80.06</v>
      </c>
      <c r="L12" s="44"/>
      <c r="M12" s="44">
        <v>0</v>
      </c>
      <c r="N12" s="44">
        <v>80.06</v>
      </c>
      <c r="O12" s="57">
        <v>0.872720676732423</v>
      </c>
      <c r="P12" s="44">
        <v>87.2720676732423</v>
      </c>
      <c r="Q12" s="44">
        <v>100</v>
      </c>
      <c r="R12" s="44">
        <v>3.4</v>
      </c>
      <c r="S12" s="44">
        <v>0</v>
      </c>
      <c r="T12" s="44">
        <v>103.4</v>
      </c>
      <c r="U12" s="57">
        <f t="shared" si="0"/>
        <v>0.953874538745387</v>
      </c>
      <c r="V12" s="44">
        <v>95.3874538745387</v>
      </c>
      <c r="W12" s="44">
        <v>89.6518752018791</v>
      </c>
      <c r="X12" s="44">
        <v>10</v>
      </c>
    </row>
    <row r="13" ht="14.25" spans="1:24">
      <c r="A13" s="44">
        <v>11</v>
      </c>
      <c r="B13" s="57">
        <v>2021215380</v>
      </c>
      <c r="C13" s="57" t="s">
        <v>216</v>
      </c>
      <c r="D13" s="44" t="s">
        <v>6</v>
      </c>
      <c r="E13" s="44">
        <v>98.1073170731707</v>
      </c>
      <c r="F13" s="44">
        <v>5.5</v>
      </c>
      <c r="G13" s="44">
        <v>0</v>
      </c>
      <c r="H13" s="44">
        <v>103.607317073171</v>
      </c>
      <c r="I13" s="57">
        <v>0.92755884114758</v>
      </c>
      <c r="J13" s="44">
        <v>92.755884114758</v>
      </c>
      <c r="K13" s="44">
        <v>80.9138235294118</v>
      </c>
      <c r="L13" s="44"/>
      <c r="M13" s="44">
        <v>0</v>
      </c>
      <c r="N13" s="44">
        <v>80.9138235294118</v>
      </c>
      <c r="O13" s="57">
        <v>0.882028064296728</v>
      </c>
      <c r="P13" s="44">
        <v>88.2028064296728</v>
      </c>
      <c r="Q13" s="44">
        <v>100</v>
      </c>
      <c r="R13" s="44">
        <v>0</v>
      </c>
      <c r="S13" s="44">
        <v>0</v>
      </c>
      <c r="T13" s="44">
        <v>100</v>
      </c>
      <c r="U13" s="57">
        <f t="shared" si="0"/>
        <v>0.922509225092251</v>
      </c>
      <c r="V13" s="44">
        <v>92.2509225092251</v>
      </c>
      <c r="W13" s="44">
        <v>89.5182335746451</v>
      </c>
      <c r="X13" s="44">
        <v>11</v>
      </c>
    </row>
    <row r="14" ht="14.25" spans="1:24">
      <c r="A14" s="44">
        <v>12</v>
      </c>
      <c r="B14" s="57">
        <v>2021215370</v>
      </c>
      <c r="C14" s="57" t="s">
        <v>217</v>
      </c>
      <c r="D14" s="44" t="s">
        <v>6</v>
      </c>
      <c r="E14" s="44">
        <v>97.9536585365854</v>
      </c>
      <c r="F14" s="44"/>
      <c r="G14" s="44">
        <v>0</v>
      </c>
      <c r="H14" s="44">
        <v>97.9536585365854</v>
      </c>
      <c r="I14" s="57">
        <v>0.87694368086179</v>
      </c>
      <c r="J14" s="44">
        <v>87.694368086179</v>
      </c>
      <c r="K14" s="44">
        <v>82.0666176470588</v>
      </c>
      <c r="L14" s="44"/>
      <c r="M14" s="44">
        <v>0</v>
      </c>
      <c r="N14" s="44">
        <v>82.0666176470588</v>
      </c>
      <c r="O14" s="57">
        <v>0.894594480265828</v>
      </c>
      <c r="P14" s="44">
        <v>89.4594480265828</v>
      </c>
      <c r="Q14" s="44">
        <v>100</v>
      </c>
      <c r="R14" s="44">
        <v>0</v>
      </c>
      <c r="S14" s="44">
        <v>0</v>
      </c>
      <c r="T14" s="44">
        <v>100</v>
      </c>
      <c r="U14" s="57">
        <f t="shared" si="0"/>
        <v>0.922509225092251</v>
      </c>
      <c r="V14" s="44">
        <v>92.2509225092251</v>
      </c>
      <c r="W14" s="44">
        <v>89.3855794867663</v>
      </c>
      <c r="X14" s="44">
        <v>12</v>
      </c>
    </row>
    <row r="15" ht="14.25" spans="1:24">
      <c r="A15" s="44">
        <v>13</v>
      </c>
      <c r="B15" s="57">
        <v>2021215363</v>
      </c>
      <c r="C15" s="57" t="s">
        <v>218</v>
      </c>
      <c r="D15" s="44" t="s">
        <v>6</v>
      </c>
      <c r="E15" s="44">
        <v>97.8853658536585</v>
      </c>
      <c r="F15" s="44"/>
      <c r="G15" s="44">
        <v>0</v>
      </c>
      <c r="H15" s="44">
        <v>97.8853658536585</v>
      </c>
      <c r="I15" s="57">
        <v>0.87633228116895</v>
      </c>
      <c r="J15" s="44">
        <v>87.633228116895</v>
      </c>
      <c r="K15" s="44">
        <v>82.05911</v>
      </c>
      <c r="L15" s="44"/>
      <c r="M15" s="44">
        <v>0</v>
      </c>
      <c r="N15" s="44">
        <v>82.05911</v>
      </c>
      <c r="O15" s="57">
        <v>0.894512640660259</v>
      </c>
      <c r="P15" s="44">
        <v>89.4512640660259</v>
      </c>
      <c r="Q15" s="44">
        <v>100</v>
      </c>
      <c r="R15" s="44">
        <v>0</v>
      </c>
      <c r="S15" s="44">
        <v>0</v>
      </c>
      <c r="T15" s="44">
        <v>100</v>
      </c>
      <c r="U15" s="57">
        <f t="shared" si="0"/>
        <v>0.922509225092251</v>
      </c>
      <c r="V15" s="44">
        <v>92.2509225092251</v>
      </c>
      <c r="W15" s="44">
        <v>89.3676227205196</v>
      </c>
      <c r="X15" s="44">
        <v>13</v>
      </c>
    </row>
    <row r="16" ht="14.25" spans="1:24">
      <c r="A16" s="44">
        <v>14</v>
      </c>
      <c r="B16" s="57">
        <v>2021215354</v>
      </c>
      <c r="C16" s="57" t="s">
        <v>219</v>
      </c>
      <c r="D16" s="44" t="s">
        <v>6</v>
      </c>
      <c r="E16" s="44">
        <v>98.0390243902439</v>
      </c>
      <c r="F16" s="44">
        <v>4.733333334</v>
      </c>
      <c r="G16" s="44">
        <v>0</v>
      </c>
      <c r="H16" s="44">
        <v>102.772357724244</v>
      </c>
      <c r="I16" s="57">
        <v>0.920083752051807</v>
      </c>
      <c r="J16" s="44">
        <v>92.0083752051807</v>
      </c>
      <c r="K16" s="44">
        <v>79.85809</v>
      </c>
      <c r="L16" s="44"/>
      <c r="M16" s="44">
        <v>0</v>
      </c>
      <c r="N16" s="44">
        <v>79.85809</v>
      </c>
      <c r="O16" s="57">
        <v>0.870519689574803</v>
      </c>
      <c r="P16" s="44">
        <v>87.0519689574803</v>
      </c>
      <c r="Q16" s="44">
        <v>100</v>
      </c>
      <c r="R16" s="44">
        <v>8.4</v>
      </c>
      <c r="S16" s="44">
        <v>0</v>
      </c>
      <c r="T16" s="58">
        <v>108.4</v>
      </c>
      <c r="U16" s="57">
        <f t="shared" si="0"/>
        <v>1</v>
      </c>
      <c r="V16" s="44">
        <v>100</v>
      </c>
      <c r="W16" s="44">
        <v>89.3380533112724</v>
      </c>
      <c r="X16" s="44">
        <v>14</v>
      </c>
    </row>
    <row r="17" ht="14.25" spans="1:24">
      <c r="A17" s="44">
        <v>15</v>
      </c>
      <c r="B17" s="57">
        <v>2021215301</v>
      </c>
      <c r="C17" s="57" t="s">
        <v>220</v>
      </c>
      <c r="D17" s="44" t="s">
        <v>6</v>
      </c>
      <c r="E17" s="44">
        <v>97.95</v>
      </c>
      <c r="F17" s="44"/>
      <c r="G17" s="44">
        <v>0</v>
      </c>
      <c r="H17" s="44">
        <v>97.95</v>
      </c>
      <c r="I17" s="57">
        <v>0.876910927306816</v>
      </c>
      <c r="J17" s="44">
        <v>87.6910927306816</v>
      </c>
      <c r="K17" s="44">
        <v>81.99444</v>
      </c>
      <c r="L17" s="44"/>
      <c r="M17" s="44">
        <v>0</v>
      </c>
      <c r="N17" s="44">
        <v>81.99444</v>
      </c>
      <c r="O17" s="57">
        <v>0.89380768380085</v>
      </c>
      <c r="P17" s="44">
        <v>89.380768380085</v>
      </c>
      <c r="Q17" s="44">
        <v>100</v>
      </c>
      <c r="R17" s="44">
        <v>0</v>
      </c>
      <c r="S17" s="44">
        <v>0</v>
      </c>
      <c r="T17" s="44">
        <v>100</v>
      </c>
      <c r="U17" s="57">
        <f t="shared" si="0"/>
        <v>0.922509225092251</v>
      </c>
      <c r="V17" s="44">
        <v>92.2509225092251</v>
      </c>
      <c r="W17" s="44">
        <v>89.3298486631183</v>
      </c>
      <c r="X17" s="44">
        <v>15</v>
      </c>
    </row>
    <row r="18" ht="14.25" spans="1:24">
      <c r="A18" s="44">
        <v>16</v>
      </c>
      <c r="B18" s="57">
        <v>2021215330</v>
      </c>
      <c r="C18" s="57" t="s">
        <v>221</v>
      </c>
      <c r="D18" s="44" t="s">
        <v>6</v>
      </c>
      <c r="E18" s="44">
        <v>97.8341463414634</v>
      </c>
      <c r="F18" s="44">
        <v>3</v>
      </c>
      <c r="G18" s="44">
        <v>0</v>
      </c>
      <c r="H18" s="44">
        <v>100.834146341463</v>
      </c>
      <c r="I18" s="57">
        <v>0.90273164647763</v>
      </c>
      <c r="J18" s="44">
        <v>90.273164647763</v>
      </c>
      <c r="K18" s="44">
        <v>79.88125</v>
      </c>
      <c r="L18" s="44"/>
      <c r="M18" s="44">
        <v>0</v>
      </c>
      <c r="N18" s="44">
        <v>79.88125</v>
      </c>
      <c r="O18" s="57">
        <v>0.870772152863251</v>
      </c>
      <c r="P18" s="44">
        <v>87.0772152863251</v>
      </c>
      <c r="Q18" s="44">
        <v>100</v>
      </c>
      <c r="R18" s="44">
        <v>0</v>
      </c>
      <c r="S18" s="44">
        <v>0</v>
      </c>
      <c r="T18" s="44">
        <v>100</v>
      </c>
      <c r="U18" s="57">
        <f t="shared" si="0"/>
        <v>0.922509225092251</v>
      </c>
      <c r="V18" s="44">
        <v>92.2509225092251</v>
      </c>
      <c r="W18" s="44">
        <v>88.2337758809027</v>
      </c>
      <c r="X18" s="44">
        <v>16</v>
      </c>
    </row>
    <row r="19" ht="14.25" spans="1:24">
      <c r="A19" s="44">
        <v>17</v>
      </c>
      <c r="B19" s="57">
        <v>2021215320</v>
      </c>
      <c r="C19" s="57" t="s">
        <v>222</v>
      </c>
      <c r="D19" s="44" t="s">
        <v>6</v>
      </c>
      <c r="E19" s="44">
        <v>97.8853658536585</v>
      </c>
      <c r="F19" s="44">
        <v>10.4</v>
      </c>
      <c r="G19" s="44">
        <v>0</v>
      </c>
      <c r="H19" s="44">
        <v>108.285365853659</v>
      </c>
      <c r="I19" s="57">
        <v>0.969439720107091</v>
      </c>
      <c r="J19" s="44">
        <v>96.9439720107091</v>
      </c>
      <c r="K19" s="44">
        <v>77.0672631578947</v>
      </c>
      <c r="L19" s="44"/>
      <c r="M19" s="44">
        <v>0</v>
      </c>
      <c r="N19" s="44">
        <v>77.0672631578947</v>
      </c>
      <c r="O19" s="57">
        <v>0.840097352698896</v>
      </c>
      <c r="P19" s="44">
        <v>84.0097352698896</v>
      </c>
      <c r="Q19" s="44">
        <v>100</v>
      </c>
      <c r="R19" s="44">
        <v>2</v>
      </c>
      <c r="S19" s="44">
        <v>0</v>
      </c>
      <c r="T19" s="44">
        <v>102</v>
      </c>
      <c r="U19" s="57">
        <f t="shared" si="0"/>
        <v>0.940959409594096</v>
      </c>
      <c r="V19" s="44">
        <v>94.0959409594096</v>
      </c>
      <c r="W19" s="44">
        <v>87.6052031870055</v>
      </c>
      <c r="X19" s="44">
        <v>17</v>
      </c>
    </row>
    <row r="20" ht="14.25" spans="1:24">
      <c r="A20" s="44">
        <v>18</v>
      </c>
      <c r="B20" s="57">
        <v>2021215362</v>
      </c>
      <c r="C20" s="57" t="s">
        <v>223</v>
      </c>
      <c r="D20" s="44" t="s">
        <v>6</v>
      </c>
      <c r="E20" s="44">
        <v>98.0219512195122</v>
      </c>
      <c r="F20" s="44">
        <v>1.5</v>
      </c>
      <c r="G20" s="44">
        <v>0</v>
      </c>
      <c r="H20" s="44">
        <v>99.5219512195122</v>
      </c>
      <c r="I20" s="57">
        <v>0.890984038093784</v>
      </c>
      <c r="J20" s="44">
        <v>89.0984038093784</v>
      </c>
      <c r="K20" s="44">
        <v>77.6259398496241</v>
      </c>
      <c r="L20" s="44"/>
      <c r="M20" s="44">
        <v>0</v>
      </c>
      <c r="N20" s="44">
        <v>77.6259398496241</v>
      </c>
      <c r="O20" s="57">
        <v>0.846187393923986</v>
      </c>
      <c r="P20" s="44">
        <v>84.6187393923986</v>
      </c>
      <c r="Q20" s="44">
        <v>100</v>
      </c>
      <c r="R20" s="44">
        <v>0</v>
      </c>
      <c r="S20" s="44">
        <v>0</v>
      </c>
      <c r="T20" s="44">
        <v>100</v>
      </c>
      <c r="U20" s="57">
        <f t="shared" si="0"/>
        <v>0.922509225092251</v>
      </c>
      <c r="V20" s="44">
        <v>92.2509225092251</v>
      </c>
      <c r="W20" s="44">
        <v>86.2778905874772</v>
      </c>
      <c r="X20" s="44">
        <v>18</v>
      </c>
    </row>
    <row r="21" ht="14.25" spans="1:24">
      <c r="A21" s="44">
        <v>19</v>
      </c>
      <c r="B21" s="57">
        <v>2021215350</v>
      </c>
      <c r="C21" s="57" t="s">
        <v>224</v>
      </c>
      <c r="D21" s="44" t="s">
        <v>6</v>
      </c>
      <c r="E21" s="44">
        <v>98.0390243902439</v>
      </c>
      <c r="F21" s="44"/>
      <c r="G21" s="44">
        <v>0</v>
      </c>
      <c r="H21" s="44">
        <v>98.0390243902439</v>
      </c>
      <c r="I21" s="57">
        <v>0.877707930477839</v>
      </c>
      <c r="J21" s="44">
        <v>87.7707930477839</v>
      </c>
      <c r="K21" s="44">
        <v>77.63</v>
      </c>
      <c r="L21" s="44">
        <v>0.25</v>
      </c>
      <c r="M21" s="44">
        <v>0</v>
      </c>
      <c r="N21" s="44">
        <v>77.88</v>
      </c>
      <c r="O21" s="57">
        <v>0.848956861153149</v>
      </c>
      <c r="P21" s="44">
        <v>84.8956861153149</v>
      </c>
      <c r="Q21" s="44">
        <v>100</v>
      </c>
      <c r="R21" s="44">
        <v>0</v>
      </c>
      <c r="S21" s="44">
        <v>0</v>
      </c>
      <c r="T21" s="44">
        <v>100</v>
      </c>
      <c r="U21" s="57">
        <f t="shared" si="0"/>
        <v>0.922509225092251</v>
      </c>
      <c r="V21" s="44">
        <v>92.2509225092251</v>
      </c>
      <c r="W21" s="44">
        <v>86.2062311411997</v>
      </c>
      <c r="X21" s="44">
        <v>19</v>
      </c>
    </row>
    <row r="22" ht="14.25" spans="1:24">
      <c r="A22" s="44">
        <v>20</v>
      </c>
      <c r="B22" s="57">
        <v>2021215303</v>
      </c>
      <c r="C22" s="57" t="s">
        <v>225</v>
      </c>
      <c r="D22" s="44" t="s">
        <v>6</v>
      </c>
      <c r="E22" s="44">
        <v>97.8682926829268</v>
      </c>
      <c r="F22" s="44"/>
      <c r="G22" s="44">
        <v>0</v>
      </c>
      <c r="H22" s="44">
        <v>97.8682926829268</v>
      </c>
      <c r="I22" s="57">
        <v>0.87617943124574</v>
      </c>
      <c r="J22" s="44">
        <v>87.617943124574</v>
      </c>
      <c r="K22" s="44">
        <v>76.16105</v>
      </c>
      <c r="L22" s="44"/>
      <c r="M22" s="44">
        <v>0</v>
      </c>
      <c r="N22" s="44">
        <v>76.16105</v>
      </c>
      <c r="O22" s="57">
        <v>0.830218874552235</v>
      </c>
      <c r="P22" s="44">
        <v>83.0218874552235</v>
      </c>
      <c r="Q22" s="44">
        <v>100</v>
      </c>
      <c r="R22" s="44">
        <v>0</v>
      </c>
      <c r="S22" s="44">
        <v>0</v>
      </c>
      <c r="T22" s="44">
        <v>100</v>
      </c>
      <c r="U22" s="57">
        <f t="shared" si="0"/>
        <v>0.922509225092251</v>
      </c>
      <c r="V22" s="44">
        <v>92.2509225092251</v>
      </c>
      <c r="W22" s="44">
        <v>84.8640020944938</v>
      </c>
      <c r="X22" s="44">
        <v>20</v>
      </c>
    </row>
    <row r="23" ht="14.25" spans="1:24">
      <c r="A23" s="44">
        <v>21</v>
      </c>
      <c r="B23" s="57">
        <v>2021215333</v>
      </c>
      <c r="C23" s="57" t="s">
        <v>226</v>
      </c>
      <c r="D23" s="44" t="s">
        <v>6</v>
      </c>
      <c r="E23" s="44">
        <v>98.1414634146342</v>
      </c>
      <c r="F23" s="44">
        <v>4.6</v>
      </c>
      <c r="G23" s="44">
        <v>0</v>
      </c>
      <c r="H23" s="44">
        <v>102.741463414634</v>
      </c>
      <c r="I23" s="57">
        <v>0.919807166470507</v>
      </c>
      <c r="J23" s="44">
        <v>91.9807166470507</v>
      </c>
      <c r="K23" s="44">
        <v>74.9837058823529</v>
      </c>
      <c r="L23" s="44"/>
      <c r="M23" s="44">
        <v>0</v>
      </c>
      <c r="N23" s="44">
        <v>74.9837058823529</v>
      </c>
      <c r="O23" s="57">
        <v>0.817384843137047</v>
      </c>
      <c r="P23" s="44">
        <v>81.7384843137047</v>
      </c>
      <c r="Q23" s="44">
        <v>100</v>
      </c>
      <c r="R23" s="44">
        <v>0</v>
      </c>
      <c r="S23" s="44">
        <v>0</v>
      </c>
      <c r="T23" s="44">
        <v>100</v>
      </c>
      <c r="U23" s="57">
        <f t="shared" si="0"/>
        <v>0.922509225092251</v>
      </c>
      <c r="V23" s="44">
        <v>92.2509225092251</v>
      </c>
      <c r="W23" s="44">
        <v>84.838174599926</v>
      </c>
      <c r="X23" s="44">
        <v>21</v>
      </c>
    </row>
    <row r="24" ht="14.25" spans="1:24">
      <c r="A24" s="44">
        <v>22</v>
      </c>
      <c r="B24" s="57">
        <v>2021215345</v>
      </c>
      <c r="C24" s="57" t="s">
        <v>227</v>
      </c>
      <c r="D24" s="44" t="s">
        <v>6</v>
      </c>
      <c r="E24" s="44">
        <v>98.0390243902439</v>
      </c>
      <c r="F24" s="44"/>
      <c r="G24" s="44">
        <v>0</v>
      </c>
      <c r="H24" s="44">
        <v>98.0390243902439</v>
      </c>
      <c r="I24" s="57">
        <v>0.877707930477839</v>
      </c>
      <c r="J24" s="44">
        <v>87.7707930477839</v>
      </c>
      <c r="K24" s="44">
        <v>75.91333</v>
      </c>
      <c r="L24" s="44"/>
      <c r="M24" s="44">
        <v>0</v>
      </c>
      <c r="N24" s="44">
        <v>75.91333</v>
      </c>
      <c r="O24" s="57">
        <v>0.827518520242465</v>
      </c>
      <c r="P24" s="44">
        <v>82.7518520242465</v>
      </c>
      <c r="Q24" s="44">
        <v>100</v>
      </c>
      <c r="R24" s="44">
        <v>0</v>
      </c>
      <c r="S24" s="44">
        <v>0</v>
      </c>
      <c r="T24" s="44">
        <v>100</v>
      </c>
      <c r="U24" s="57">
        <f t="shared" si="0"/>
        <v>0.922509225092251</v>
      </c>
      <c r="V24" s="44">
        <v>92.2509225092251</v>
      </c>
      <c r="W24" s="44">
        <v>84.7055472774518</v>
      </c>
      <c r="X24" s="44">
        <v>22</v>
      </c>
    </row>
    <row r="25" ht="14.25" spans="1:24">
      <c r="A25" s="44">
        <v>23</v>
      </c>
      <c r="B25" s="57">
        <v>2021215361</v>
      </c>
      <c r="C25" s="57" t="s">
        <v>228</v>
      </c>
      <c r="D25" s="44" t="s">
        <v>6</v>
      </c>
      <c r="E25" s="44">
        <v>98.1073170731707</v>
      </c>
      <c r="F25" s="44"/>
      <c r="G25" s="44">
        <v>0</v>
      </c>
      <c r="H25" s="44">
        <v>98.1073170731707</v>
      </c>
      <c r="I25" s="57">
        <v>0.878319330170678</v>
      </c>
      <c r="J25" s="44">
        <v>87.8319330170678</v>
      </c>
      <c r="K25" s="44">
        <v>73.9510795454545</v>
      </c>
      <c r="L25" s="44"/>
      <c r="M25" s="44">
        <v>0</v>
      </c>
      <c r="N25" s="44">
        <v>73.9510795454545</v>
      </c>
      <c r="O25" s="57">
        <v>0.806128356057986</v>
      </c>
      <c r="P25" s="44">
        <v>80.6128356057986</v>
      </c>
      <c r="Q25" s="44">
        <v>100</v>
      </c>
      <c r="R25" s="44">
        <v>0</v>
      </c>
      <c r="S25" s="44">
        <v>0</v>
      </c>
      <c r="T25" s="44">
        <v>100</v>
      </c>
      <c r="U25" s="57">
        <f t="shared" si="0"/>
        <v>0.922509225092251</v>
      </c>
      <c r="V25" s="44">
        <v>92.2509225092251</v>
      </c>
      <c r="W25" s="44">
        <v>83.2204637783951</v>
      </c>
      <c r="X25" s="44">
        <v>23</v>
      </c>
    </row>
  </sheetData>
  <mergeCells count="9">
    <mergeCell ref="E1:J1"/>
    <mergeCell ref="K1:P1"/>
    <mergeCell ref="Q1:V1"/>
    <mergeCell ref="A1:A2"/>
    <mergeCell ref="B1:B2"/>
    <mergeCell ref="C1:C2"/>
    <mergeCell ref="D1:D2"/>
    <mergeCell ref="W1:W2"/>
    <mergeCell ref="X1:X2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X33"/>
  <sheetViews>
    <sheetView topLeftCell="J1" workbookViewId="0">
      <selection activeCell="W3" sqref="W3:X33"/>
    </sheetView>
  </sheetViews>
  <sheetFormatPr defaultColWidth="9" defaultRowHeight="13.5"/>
  <cols>
    <col min="2" max="2" width="11.5"/>
    <col min="5" max="5" width="12.625"/>
    <col min="8" max="11" width="12.625"/>
    <col min="14" max="16" width="12.625"/>
    <col min="21" max="23" width="12.625"/>
  </cols>
  <sheetData>
    <row r="1" ht="14.25" spans="1:24">
      <c r="A1" s="42" t="s">
        <v>12</v>
      </c>
      <c r="B1" s="43" t="s">
        <v>13</v>
      </c>
      <c r="C1" s="43" t="s">
        <v>14</v>
      </c>
      <c r="D1" s="50" t="s">
        <v>0</v>
      </c>
      <c r="E1" s="50" t="s">
        <v>15</v>
      </c>
      <c r="F1" s="50"/>
      <c r="G1" s="50"/>
      <c r="H1" s="50"/>
      <c r="I1" s="50"/>
      <c r="J1" s="50"/>
      <c r="K1" s="50" t="s">
        <v>16</v>
      </c>
      <c r="L1" s="50"/>
      <c r="M1" s="50"/>
      <c r="N1" s="50"/>
      <c r="O1" s="50"/>
      <c r="P1" s="50"/>
      <c r="Q1" s="50" t="s">
        <v>17</v>
      </c>
      <c r="R1" s="50"/>
      <c r="S1" s="50"/>
      <c r="T1" s="50"/>
      <c r="U1" s="50"/>
      <c r="V1" s="50"/>
      <c r="W1" s="55" t="s">
        <v>18</v>
      </c>
      <c r="X1" s="45" t="s">
        <v>19</v>
      </c>
    </row>
    <row r="2" ht="28.5" spans="1:24">
      <c r="A2" s="42"/>
      <c r="B2" s="43"/>
      <c r="C2" s="43"/>
      <c r="D2" s="50"/>
      <c r="E2" s="45" t="s">
        <v>229</v>
      </c>
      <c r="F2" s="46" t="s">
        <v>21</v>
      </c>
      <c r="G2" s="47" t="s">
        <v>22</v>
      </c>
      <c r="H2" s="48" t="s">
        <v>23</v>
      </c>
      <c r="I2" s="51" t="s">
        <v>24</v>
      </c>
      <c r="J2" s="52" t="s">
        <v>25</v>
      </c>
      <c r="K2" s="43" t="s">
        <v>230</v>
      </c>
      <c r="L2" s="53" t="s">
        <v>21</v>
      </c>
      <c r="M2" s="43" t="s">
        <v>22</v>
      </c>
      <c r="N2" s="43" t="s">
        <v>26</v>
      </c>
      <c r="O2" s="51" t="s">
        <v>27</v>
      </c>
      <c r="P2" s="54" t="s">
        <v>28</v>
      </c>
      <c r="Q2" s="43" t="s">
        <v>231</v>
      </c>
      <c r="R2" s="51" t="s">
        <v>21</v>
      </c>
      <c r="S2" s="43" t="s">
        <v>22</v>
      </c>
      <c r="T2" s="43" t="s">
        <v>30</v>
      </c>
      <c r="U2" s="51" t="s">
        <v>31</v>
      </c>
      <c r="V2" s="56" t="s">
        <v>32</v>
      </c>
      <c r="W2" s="55"/>
      <c r="X2" s="45"/>
    </row>
    <row r="3" ht="14.25" spans="1:24">
      <c r="A3" s="44">
        <v>1</v>
      </c>
      <c r="B3" s="44">
        <v>2021210653</v>
      </c>
      <c r="C3" s="44" t="s">
        <v>232</v>
      </c>
      <c r="D3" s="44" t="s">
        <v>7</v>
      </c>
      <c r="E3" s="44">
        <v>96.1038461538462</v>
      </c>
      <c r="F3" s="44">
        <v>0</v>
      </c>
      <c r="G3" s="44">
        <v>0</v>
      </c>
      <c r="H3" s="44">
        <v>96.1038461538462</v>
      </c>
      <c r="I3" s="44">
        <v>0.80444930942339</v>
      </c>
      <c r="J3" s="44">
        <v>80.444930942339</v>
      </c>
      <c r="K3" s="44">
        <v>87.4987142857143</v>
      </c>
      <c r="L3" s="44">
        <v>16</v>
      </c>
      <c r="M3" s="44">
        <v>0</v>
      </c>
      <c r="N3" s="44">
        <v>103.498714285714</v>
      </c>
      <c r="O3" s="44">
        <v>1</v>
      </c>
      <c r="P3" s="44">
        <v>100</v>
      </c>
      <c r="Q3" s="44">
        <v>100</v>
      </c>
      <c r="R3" s="44">
        <v>0</v>
      </c>
      <c r="S3" s="44">
        <v>0</v>
      </c>
      <c r="T3" s="44">
        <v>100</v>
      </c>
      <c r="U3" s="44">
        <v>0.872037253431467</v>
      </c>
      <c r="V3" s="44">
        <v>87.2037253431467</v>
      </c>
      <c r="W3" s="44">
        <v>94.8093587227825</v>
      </c>
      <c r="X3" s="44">
        <v>1</v>
      </c>
    </row>
    <row r="4" ht="14.25" spans="1:24">
      <c r="A4" s="44">
        <v>2</v>
      </c>
      <c r="B4" s="44">
        <v>2021210654</v>
      </c>
      <c r="C4" s="44" t="s">
        <v>233</v>
      </c>
      <c r="D4" s="44" t="s">
        <v>7</v>
      </c>
      <c r="E4" s="44">
        <v>98.0365384615384</v>
      </c>
      <c r="F4" s="44">
        <v>7</v>
      </c>
      <c r="G4" s="44">
        <v>0</v>
      </c>
      <c r="H4" s="44">
        <v>105.036538461538</v>
      </c>
      <c r="I4" s="44">
        <v>0.879221531824471</v>
      </c>
      <c r="J4" s="44">
        <v>87.9221531824471</v>
      </c>
      <c r="K4" s="44">
        <v>89.8066666666667</v>
      </c>
      <c r="L4" s="44">
        <v>5.167</v>
      </c>
      <c r="M4" s="44">
        <v>0</v>
      </c>
      <c r="N4" s="44">
        <v>94.9736666666667</v>
      </c>
      <c r="O4" s="44">
        <v>0.917631366941296</v>
      </c>
      <c r="P4" s="44">
        <v>91.7631366941296</v>
      </c>
      <c r="Q4" s="44">
        <v>100</v>
      </c>
      <c r="R4" s="44">
        <v>0</v>
      </c>
      <c r="S4" s="44">
        <v>0</v>
      </c>
      <c r="T4" s="44">
        <v>100</v>
      </c>
      <c r="U4" s="44">
        <v>0.872037253431467</v>
      </c>
      <c r="V4" s="44">
        <v>87.2037253431467</v>
      </c>
      <c r="W4" s="44">
        <v>90.5389988566948</v>
      </c>
      <c r="X4" s="44">
        <v>2</v>
      </c>
    </row>
    <row r="5" ht="14.25" spans="1:24">
      <c r="A5" s="44">
        <v>3</v>
      </c>
      <c r="B5" s="44">
        <v>2021210679</v>
      </c>
      <c r="C5" s="44" t="s">
        <v>234</v>
      </c>
      <c r="D5" s="44" t="s">
        <v>7</v>
      </c>
      <c r="E5" s="44">
        <v>102.292307692308</v>
      </c>
      <c r="F5" s="44">
        <v>16.6</v>
      </c>
      <c r="G5" s="44">
        <v>0</v>
      </c>
      <c r="H5" s="44">
        <v>118.892307692308</v>
      </c>
      <c r="I5" s="44">
        <v>0.995202987669424</v>
      </c>
      <c r="J5" s="44">
        <v>99.5202987669424</v>
      </c>
      <c r="K5" s="44">
        <v>85.2466666666667</v>
      </c>
      <c r="L5" s="44">
        <v>2.263</v>
      </c>
      <c r="M5" s="44">
        <v>0</v>
      </c>
      <c r="N5" s="44">
        <v>87.5096666666667</v>
      </c>
      <c r="O5" s="44">
        <v>0.845514529050971</v>
      </c>
      <c r="P5" s="44">
        <v>84.5514529050971</v>
      </c>
      <c r="Q5" s="44">
        <v>100</v>
      </c>
      <c r="R5" s="44">
        <v>0</v>
      </c>
      <c r="S5" s="44">
        <v>0</v>
      </c>
      <c r="T5" s="44">
        <v>100</v>
      </c>
      <c r="U5" s="44">
        <v>0.872037253431467</v>
      </c>
      <c r="V5" s="44">
        <v>87.2037253431467</v>
      </c>
      <c r="W5" s="44">
        <v>87.8104493212711</v>
      </c>
      <c r="X5" s="44">
        <v>3</v>
      </c>
    </row>
    <row r="6" ht="14.25" spans="1:24">
      <c r="A6" s="44">
        <v>4</v>
      </c>
      <c r="B6" s="44">
        <v>2021210670</v>
      </c>
      <c r="C6" s="44" t="s">
        <v>235</v>
      </c>
      <c r="D6" s="44" t="s">
        <v>7</v>
      </c>
      <c r="E6" s="44">
        <v>102.596153846154</v>
      </c>
      <c r="F6" s="44">
        <v>10.6</v>
      </c>
      <c r="G6" s="44">
        <v>0</v>
      </c>
      <c r="H6" s="44">
        <v>113.196153846154</v>
      </c>
      <c r="I6" s="44">
        <v>0.947522616786322</v>
      </c>
      <c r="J6" s="44">
        <v>94.7522616786322</v>
      </c>
      <c r="K6" s="44">
        <v>80.34</v>
      </c>
      <c r="L6" s="44">
        <v>7.5</v>
      </c>
      <c r="M6" s="44">
        <v>0</v>
      </c>
      <c r="N6" s="44">
        <v>87.84</v>
      </c>
      <c r="O6" s="44">
        <v>0.848706195108014</v>
      </c>
      <c r="P6" s="44">
        <v>84.8706195108014</v>
      </c>
      <c r="Q6" s="44">
        <v>100</v>
      </c>
      <c r="R6" s="44">
        <v>0</v>
      </c>
      <c r="S6" s="44">
        <v>0</v>
      </c>
      <c r="T6" s="44">
        <v>100</v>
      </c>
      <c r="U6" s="44">
        <v>0.872037253431467</v>
      </c>
      <c r="V6" s="44">
        <v>87.2037253431467</v>
      </c>
      <c r="W6" s="44">
        <v>87.0802585276021</v>
      </c>
      <c r="X6" s="44">
        <v>4</v>
      </c>
    </row>
    <row r="7" ht="14.25" spans="1:24">
      <c r="A7" s="44">
        <v>5</v>
      </c>
      <c r="B7" s="44">
        <v>2021210646</v>
      </c>
      <c r="C7" s="44" t="s">
        <v>236</v>
      </c>
      <c r="D7" s="44" t="s">
        <v>7</v>
      </c>
      <c r="E7" s="44">
        <v>96.1576923076923</v>
      </c>
      <c r="F7" s="44">
        <v>0</v>
      </c>
      <c r="G7" s="44">
        <v>0</v>
      </c>
      <c r="H7" s="44">
        <v>96.1576923076923</v>
      </c>
      <c r="I7" s="44">
        <v>0.804900035414182</v>
      </c>
      <c r="J7" s="44">
        <v>80.4900035414182</v>
      </c>
      <c r="K7" s="44">
        <v>83.86</v>
      </c>
      <c r="L7" s="44">
        <v>7.808</v>
      </c>
      <c r="M7" s="44">
        <v>0</v>
      </c>
      <c r="N7" s="44">
        <v>91.668</v>
      </c>
      <c r="O7" s="44">
        <v>0.885692161807393</v>
      </c>
      <c r="P7" s="44">
        <v>88.5692161807393</v>
      </c>
      <c r="Q7" s="44">
        <v>100</v>
      </c>
      <c r="R7" s="44">
        <v>0</v>
      </c>
      <c r="S7" s="44">
        <v>0</v>
      </c>
      <c r="T7" s="44">
        <v>100</v>
      </c>
      <c r="U7" s="44">
        <v>0.872037253431467</v>
      </c>
      <c r="V7" s="44">
        <v>87.2037253431467</v>
      </c>
      <c r="W7" s="44">
        <v>86.8168245691158</v>
      </c>
      <c r="X7" s="44">
        <v>5</v>
      </c>
    </row>
    <row r="8" ht="14.25" spans="1:24">
      <c r="A8" s="44">
        <v>6</v>
      </c>
      <c r="B8" s="44">
        <v>2021210660</v>
      </c>
      <c r="C8" s="44" t="s">
        <v>237</v>
      </c>
      <c r="D8" s="44" t="s">
        <v>7</v>
      </c>
      <c r="E8" s="44">
        <v>102.865384615385</v>
      </c>
      <c r="F8" s="44">
        <v>16.6</v>
      </c>
      <c r="G8" s="44">
        <v>0</v>
      </c>
      <c r="H8" s="44">
        <v>119.465384615385</v>
      </c>
      <c r="I8" s="44">
        <v>1</v>
      </c>
      <c r="J8" s="44">
        <v>100</v>
      </c>
      <c r="K8" s="44">
        <v>85.6933333333333</v>
      </c>
      <c r="L8" s="44">
        <v>0</v>
      </c>
      <c r="M8" s="44">
        <v>0</v>
      </c>
      <c r="N8" s="44">
        <v>85.6933333333333</v>
      </c>
      <c r="O8" s="44">
        <v>0.827965196715119</v>
      </c>
      <c r="P8" s="44">
        <v>82.7965196715119</v>
      </c>
      <c r="Q8" s="44">
        <v>100</v>
      </c>
      <c r="R8" s="44">
        <v>0</v>
      </c>
      <c r="S8" s="44">
        <v>0</v>
      </c>
      <c r="T8" s="44">
        <v>100</v>
      </c>
      <c r="U8" s="44">
        <v>0.872037253431467</v>
      </c>
      <c r="V8" s="44">
        <v>87.2037253431467</v>
      </c>
      <c r="W8" s="44">
        <v>86.677936304373</v>
      </c>
      <c r="X8" s="44">
        <v>6</v>
      </c>
    </row>
    <row r="9" ht="14.25" spans="1:24">
      <c r="A9" s="44">
        <v>7</v>
      </c>
      <c r="B9" s="44">
        <v>2021210668</v>
      </c>
      <c r="C9" s="44" t="s">
        <v>238</v>
      </c>
      <c r="D9" s="44" t="s">
        <v>7</v>
      </c>
      <c r="E9" s="44">
        <v>103.984615384615</v>
      </c>
      <c r="F9" s="44">
        <v>4.6</v>
      </c>
      <c r="G9" s="44">
        <v>0</v>
      </c>
      <c r="H9" s="44">
        <v>108.584615384615</v>
      </c>
      <c r="I9" s="44">
        <v>0.908921155146319</v>
      </c>
      <c r="J9" s="44">
        <v>90.8921155146319</v>
      </c>
      <c r="K9" s="44">
        <v>87.31625</v>
      </c>
      <c r="L9" s="44">
        <v>0</v>
      </c>
      <c r="M9" s="44">
        <v>0</v>
      </c>
      <c r="N9" s="44">
        <v>87.31625</v>
      </c>
      <c r="O9" s="44">
        <v>0.843645745771859</v>
      </c>
      <c r="P9" s="44">
        <v>84.3645745771859</v>
      </c>
      <c r="Q9" s="44">
        <v>100</v>
      </c>
      <c r="R9" s="44">
        <v>0</v>
      </c>
      <c r="S9" s="44">
        <v>0</v>
      </c>
      <c r="T9" s="44">
        <v>100</v>
      </c>
      <c r="U9" s="44">
        <v>0.872037253431467</v>
      </c>
      <c r="V9" s="44">
        <v>87.2037253431467</v>
      </c>
      <c r="W9" s="44">
        <v>85.9539978412712</v>
      </c>
      <c r="X9" s="44">
        <v>7</v>
      </c>
    </row>
    <row r="10" ht="14.25" spans="1:24">
      <c r="A10" s="44">
        <v>8</v>
      </c>
      <c r="B10" s="44">
        <v>2021210658</v>
      </c>
      <c r="C10" s="44" t="s">
        <v>239</v>
      </c>
      <c r="D10" s="44" t="s">
        <v>7</v>
      </c>
      <c r="E10" s="44">
        <v>99.0769230769231</v>
      </c>
      <c r="F10" s="44">
        <v>7</v>
      </c>
      <c r="G10" s="44">
        <v>0</v>
      </c>
      <c r="H10" s="44">
        <v>106.076923076923</v>
      </c>
      <c r="I10" s="44">
        <v>0.887930201860852</v>
      </c>
      <c r="J10" s="44">
        <v>88.7930201860852</v>
      </c>
      <c r="K10" s="44">
        <v>86.6733333333333</v>
      </c>
      <c r="L10" s="44">
        <v>0</v>
      </c>
      <c r="M10" s="44">
        <v>0</v>
      </c>
      <c r="N10" s="44">
        <v>86.6733333333333</v>
      </c>
      <c r="O10" s="44">
        <v>0.837433913372745</v>
      </c>
      <c r="P10" s="44">
        <v>83.7433913372745</v>
      </c>
      <c r="Q10" s="44">
        <v>100</v>
      </c>
      <c r="R10" s="44">
        <v>0</v>
      </c>
      <c r="S10" s="44">
        <v>0</v>
      </c>
      <c r="T10" s="44">
        <v>100</v>
      </c>
      <c r="U10" s="44">
        <v>0.872037253431467</v>
      </c>
      <c r="V10" s="44">
        <v>87.2037253431467</v>
      </c>
      <c r="W10" s="44">
        <v>85.0993505076238</v>
      </c>
      <c r="X10" s="44">
        <v>8</v>
      </c>
    </row>
    <row r="11" ht="14.25" spans="1:24">
      <c r="A11" s="44">
        <v>9</v>
      </c>
      <c r="B11" s="44">
        <v>2021210652</v>
      </c>
      <c r="C11" s="44" t="s">
        <v>240</v>
      </c>
      <c r="D11" s="44" t="s">
        <v>7</v>
      </c>
      <c r="E11" s="44">
        <v>104.292307692308</v>
      </c>
      <c r="F11" s="44">
        <v>11</v>
      </c>
      <c r="G11" s="44">
        <v>0</v>
      </c>
      <c r="H11" s="44">
        <v>115.292307692308</v>
      </c>
      <c r="I11" s="44">
        <v>0.965068735713595</v>
      </c>
      <c r="J11" s="44">
        <v>96.5068735713595</v>
      </c>
      <c r="K11" s="44">
        <v>83.8975</v>
      </c>
      <c r="L11" s="44">
        <v>0</v>
      </c>
      <c r="M11" s="44">
        <v>0</v>
      </c>
      <c r="N11" s="44">
        <v>83.8975</v>
      </c>
      <c r="O11" s="44">
        <v>0.810613934472616</v>
      </c>
      <c r="P11" s="44">
        <v>81.0613934472616</v>
      </c>
      <c r="Q11" s="44">
        <v>100</v>
      </c>
      <c r="R11" s="44">
        <v>0</v>
      </c>
      <c r="S11" s="44">
        <v>0</v>
      </c>
      <c r="T11" s="44">
        <v>100</v>
      </c>
      <c r="U11" s="44">
        <v>0.872037253431467</v>
      </c>
      <c r="V11" s="44">
        <v>87.2037253431467</v>
      </c>
      <c r="W11" s="44">
        <v>84.7647226616697</v>
      </c>
      <c r="X11" s="44">
        <v>9</v>
      </c>
    </row>
    <row r="12" ht="14.25" spans="1:24">
      <c r="A12" s="44">
        <v>10</v>
      </c>
      <c r="B12" s="44">
        <v>2021210655</v>
      </c>
      <c r="C12" s="44" t="s">
        <v>241</v>
      </c>
      <c r="D12" s="44" t="s">
        <v>7</v>
      </c>
      <c r="E12" s="44">
        <v>106.430769230769</v>
      </c>
      <c r="F12" s="44">
        <v>8.8</v>
      </c>
      <c r="G12" s="44">
        <v>0</v>
      </c>
      <c r="H12" s="44">
        <v>115.230769230769</v>
      </c>
      <c r="I12" s="44">
        <v>0.964553620295542</v>
      </c>
      <c r="J12" s="44">
        <v>96.4553620295542</v>
      </c>
      <c r="K12" s="44">
        <v>81.8383333333333</v>
      </c>
      <c r="L12" s="44">
        <v>0</v>
      </c>
      <c r="M12" s="44">
        <v>0</v>
      </c>
      <c r="N12" s="44">
        <v>81.8383333333333</v>
      </c>
      <c r="O12" s="44">
        <v>0.790718357209866</v>
      </c>
      <c r="P12" s="44">
        <v>79.0718357209866</v>
      </c>
      <c r="Q12" s="44">
        <v>100</v>
      </c>
      <c r="R12" s="44">
        <v>11.4</v>
      </c>
      <c r="S12" s="44">
        <v>0</v>
      </c>
      <c r="T12" s="44">
        <v>111.4</v>
      </c>
      <c r="U12" s="44">
        <v>0.971449500322654</v>
      </c>
      <c r="V12" s="44">
        <v>97.1449500322654</v>
      </c>
      <c r="W12" s="44">
        <v>84.355852413828</v>
      </c>
      <c r="X12" s="44">
        <v>10</v>
      </c>
    </row>
    <row r="13" ht="14.25" spans="1:24">
      <c r="A13" s="44">
        <v>11</v>
      </c>
      <c r="B13" s="44">
        <v>2021210645</v>
      </c>
      <c r="C13" s="44" t="s">
        <v>242</v>
      </c>
      <c r="D13" s="44" t="s">
        <v>7</v>
      </c>
      <c r="E13" s="44">
        <v>98.0365384615384</v>
      </c>
      <c r="F13" s="44">
        <v>3.5</v>
      </c>
      <c r="G13" s="44">
        <v>0</v>
      </c>
      <c r="H13" s="44">
        <v>101.536538461538</v>
      </c>
      <c r="I13" s="44">
        <v>0.849924342422971</v>
      </c>
      <c r="J13" s="44">
        <v>84.9924342422971</v>
      </c>
      <c r="K13" s="44">
        <v>85.565</v>
      </c>
      <c r="L13" s="44">
        <v>0.083</v>
      </c>
      <c r="M13" s="44">
        <v>0</v>
      </c>
      <c r="N13" s="44">
        <v>85.648</v>
      </c>
      <c r="O13" s="44">
        <v>0.827527188053406</v>
      </c>
      <c r="P13" s="44">
        <v>82.7527188053406</v>
      </c>
      <c r="Q13" s="44">
        <v>100</v>
      </c>
      <c r="R13" s="44">
        <v>5.667</v>
      </c>
      <c r="S13" s="44">
        <v>0</v>
      </c>
      <c r="T13" s="44">
        <v>105.667</v>
      </c>
      <c r="U13" s="44">
        <v>0.921455604583428</v>
      </c>
      <c r="V13" s="44">
        <v>92.1455604583428</v>
      </c>
      <c r="W13" s="44">
        <v>84.1399460580321</v>
      </c>
      <c r="X13" s="44">
        <v>11</v>
      </c>
    </row>
    <row r="14" ht="14.25" spans="1:24">
      <c r="A14" s="44">
        <v>12</v>
      </c>
      <c r="B14" s="44">
        <v>2021210657</v>
      </c>
      <c r="C14" s="44" t="s">
        <v>243</v>
      </c>
      <c r="D14" s="44" t="s">
        <v>7</v>
      </c>
      <c r="E14" s="44">
        <v>96.0769230769231</v>
      </c>
      <c r="F14" s="44">
        <v>4</v>
      </c>
      <c r="G14" s="44">
        <v>0</v>
      </c>
      <c r="H14" s="44">
        <v>100.076923076923</v>
      </c>
      <c r="I14" s="44">
        <v>0.837706448601137</v>
      </c>
      <c r="J14" s="44">
        <v>83.7706448601137</v>
      </c>
      <c r="K14" s="44">
        <v>85.6733333333333</v>
      </c>
      <c r="L14" s="44">
        <v>0</v>
      </c>
      <c r="M14" s="44">
        <v>0</v>
      </c>
      <c r="N14" s="44">
        <v>85.6733333333333</v>
      </c>
      <c r="O14" s="44">
        <v>0.827771957599657</v>
      </c>
      <c r="P14" s="44">
        <v>82.7771957599657</v>
      </c>
      <c r="Q14" s="44">
        <v>100</v>
      </c>
      <c r="R14" s="44">
        <v>0</v>
      </c>
      <c r="S14" s="44">
        <v>0</v>
      </c>
      <c r="T14" s="44">
        <v>100</v>
      </c>
      <c r="U14" s="44">
        <v>0.872037253431467</v>
      </c>
      <c r="V14" s="44">
        <v>87.2037253431467</v>
      </c>
      <c r="W14" s="44">
        <v>83.4185385383134</v>
      </c>
      <c r="X14" s="44">
        <v>12</v>
      </c>
    </row>
    <row r="15" ht="14.25" spans="1:24">
      <c r="A15" s="44">
        <v>13</v>
      </c>
      <c r="B15" s="44">
        <v>2021210676</v>
      </c>
      <c r="C15" s="44" t="s">
        <v>244</v>
      </c>
      <c r="D15" s="44" t="s">
        <v>7</v>
      </c>
      <c r="E15" s="44">
        <v>103.888461538462</v>
      </c>
      <c r="F15" s="44">
        <v>0</v>
      </c>
      <c r="G15" s="44">
        <v>0</v>
      </c>
      <c r="H15" s="44">
        <v>103.888461538462</v>
      </c>
      <c r="I15" s="44">
        <v>0.869611409806511</v>
      </c>
      <c r="J15" s="44">
        <v>86.9611409806511</v>
      </c>
      <c r="K15" s="44">
        <v>84.452380952381</v>
      </c>
      <c r="L15" s="44">
        <v>0</v>
      </c>
      <c r="M15" s="44">
        <v>0</v>
      </c>
      <c r="N15" s="44">
        <v>84.452380952381</v>
      </c>
      <c r="O15" s="44">
        <v>0.815975169693849</v>
      </c>
      <c r="P15" s="44">
        <v>81.5975169693849</v>
      </c>
      <c r="Q15" s="44">
        <v>102</v>
      </c>
      <c r="R15" s="44">
        <v>0</v>
      </c>
      <c r="S15" s="44">
        <v>0</v>
      </c>
      <c r="T15" s="44">
        <v>102</v>
      </c>
      <c r="U15" s="44">
        <v>0.889477998500096</v>
      </c>
      <c r="V15" s="44">
        <v>88.9477998500096</v>
      </c>
      <c r="W15" s="44">
        <v>83.4052700597006</v>
      </c>
      <c r="X15" s="44">
        <v>13</v>
      </c>
    </row>
    <row r="16" ht="14.25" spans="1:24">
      <c r="A16" s="44">
        <v>14</v>
      </c>
      <c r="B16" s="44">
        <v>2021210682</v>
      </c>
      <c r="C16" s="44" t="s">
        <v>245</v>
      </c>
      <c r="D16" s="44" t="s">
        <v>7</v>
      </c>
      <c r="E16" s="44">
        <v>99.4019230769231</v>
      </c>
      <c r="F16" s="44">
        <v>4</v>
      </c>
      <c r="G16" s="44">
        <v>0</v>
      </c>
      <c r="H16" s="44">
        <v>103.401923076923</v>
      </c>
      <c r="I16" s="44">
        <v>0.865538778532562</v>
      </c>
      <c r="J16" s="44">
        <v>86.5538778532562</v>
      </c>
      <c r="K16" s="44">
        <v>84.7611764705882</v>
      </c>
      <c r="L16" s="44">
        <v>0</v>
      </c>
      <c r="M16" s="44">
        <v>0</v>
      </c>
      <c r="N16" s="44">
        <v>84.7611764705882</v>
      </c>
      <c r="O16" s="44">
        <v>0.818958738333696</v>
      </c>
      <c r="P16" s="44">
        <v>81.8958738333696</v>
      </c>
      <c r="Q16" s="44">
        <v>100</v>
      </c>
      <c r="R16" s="44">
        <v>0</v>
      </c>
      <c r="S16" s="44">
        <v>0</v>
      </c>
      <c r="T16" s="44">
        <v>100</v>
      </c>
      <c r="U16" s="44">
        <v>0.872037253431467</v>
      </c>
      <c r="V16" s="44">
        <v>87.2037253431467</v>
      </c>
      <c r="W16" s="44">
        <v>83.3582597883246</v>
      </c>
      <c r="X16" s="44">
        <v>14</v>
      </c>
    </row>
    <row r="17" ht="14.25" spans="1:24">
      <c r="A17" s="44">
        <v>15</v>
      </c>
      <c r="B17" s="44">
        <v>2021210671</v>
      </c>
      <c r="C17" s="44" t="s">
        <v>246</v>
      </c>
      <c r="D17" s="44" t="s">
        <v>7</v>
      </c>
      <c r="E17" s="44">
        <v>95.9557692307692</v>
      </c>
      <c r="F17" s="44">
        <v>0</v>
      </c>
      <c r="G17" s="44">
        <v>0</v>
      </c>
      <c r="H17" s="44">
        <v>95.9557692307692</v>
      </c>
      <c r="I17" s="44">
        <v>0.803209812948711</v>
      </c>
      <c r="J17" s="44">
        <v>80.3209812948711</v>
      </c>
      <c r="K17" s="44">
        <v>83.46</v>
      </c>
      <c r="L17" s="44">
        <v>3.125</v>
      </c>
      <c r="M17" s="44">
        <v>0</v>
      </c>
      <c r="N17" s="44">
        <v>86.585</v>
      </c>
      <c r="O17" s="44">
        <v>0.836580440612789</v>
      </c>
      <c r="P17" s="44">
        <v>83.6580440612789</v>
      </c>
      <c r="Q17" s="44">
        <v>100</v>
      </c>
      <c r="R17" s="44"/>
      <c r="S17" s="44">
        <v>0</v>
      </c>
      <c r="T17" s="44">
        <v>100</v>
      </c>
      <c r="U17" s="44">
        <v>0.872037253431467</v>
      </c>
      <c r="V17" s="44">
        <v>87.2037253431467</v>
      </c>
      <c r="W17" s="44">
        <v>83.3451996361841</v>
      </c>
      <c r="X17" s="44">
        <v>15</v>
      </c>
    </row>
    <row r="18" ht="14.25" spans="1:24">
      <c r="A18" s="44">
        <v>16</v>
      </c>
      <c r="B18" s="44">
        <v>2021210665</v>
      </c>
      <c r="C18" s="44" t="s">
        <v>247</v>
      </c>
      <c r="D18" s="44" t="s">
        <v>7</v>
      </c>
      <c r="E18" s="44">
        <v>96.55</v>
      </c>
      <c r="F18" s="44">
        <v>0</v>
      </c>
      <c r="G18" s="44">
        <v>0</v>
      </c>
      <c r="H18" s="44">
        <v>96.55</v>
      </c>
      <c r="I18" s="44">
        <v>0.808183896204241</v>
      </c>
      <c r="J18" s="44">
        <v>80.8183896204241</v>
      </c>
      <c r="K18" s="44">
        <v>85.4533333333333</v>
      </c>
      <c r="L18" s="44">
        <v>0.2</v>
      </c>
      <c r="M18" s="44">
        <v>0</v>
      </c>
      <c r="N18" s="44">
        <v>85.6533333333333</v>
      </c>
      <c r="O18" s="44">
        <v>0.827578718484195</v>
      </c>
      <c r="P18" s="44">
        <v>82.7578718484195</v>
      </c>
      <c r="Q18" s="44">
        <v>100</v>
      </c>
      <c r="R18" s="44">
        <v>0</v>
      </c>
      <c r="S18" s="44">
        <v>0</v>
      </c>
      <c r="T18" s="44">
        <v>100</v>
      </c>
      <c r="U18" s="44">
        <v>0.872037253431467</v>
      </c>
      <c r="V18" s="44">
        <v>87.2037253431467</v>
      </c>
      <c r="W18" s="44">
        <v>82.8145607522931</v>
      </c>
      <c r="X18" s="44">
        <v>16</v>
      </c>
    </row>
    <row r="19" ht="14.25" spans="1:24">
      <c r="A19" s="44">
        <v>17</v>
      </c>
      <c r="B19" s="44">
        <v>2021210662</v>
      </c>
      <c r="C19" s="44" t="s">
        <v>248</v>
      </c>
      <c r="D19" s="44" t="s">
        <v>7</v>
      </c>
      <c r="E19" s="44">
        <v>99.0769230769231</v>
      </c>
      <c r="F19" s="44">
        <v>3</v>
      </c>
      <c r="G19" s="44">
        <v>0</v>
      </c>
      <c r="H19" s="44">
        <v>102.076923076923</v>
      </c>
      <c r="I19" s="44">
        <v>0.854447699687709</v>
      </c>
      <c r="J19" s="44">
        <v>85.4447699687709</v>
      </c>
      <c r="K19" s="44">
        <v>83.8846153846154</v>
      </c>
      <c r="L19" s="44">
        <v>0.225</v>
      </c>
      <c r="M19" s="44">
        <v>0</v>
      </c>
      <c r="N19" s="44">
        <v>84.1096153846154</v>
      </c>
      <c r="O19" s="44">
        <v>0.812663383937561</v>
      </c>
      <c r="P19" s="44">
        <v>81.2663383937561</v>
      </c>
      <c r="Q19" s="44">
        <v>100</v>
      </c>
      <c r="R19" s="44">
        <v>0</v>
      </c>
      <c r="S19" s="44">
        <v>0</v>
      </c>
      <c r="T19" s="44">
        <v>100</v>
      </c>
      <c r="U19" s="44">
        <v>0.872037253431467</v>
      </c>
      <c r="V19" s="44">
        <v>87.2037253431467</v>
      </c>
      <c r="W19" s="44">
        <v>82.6957634036981</v>
      </c>
      <c r="X19" s="44">
        <v>17</v>
      </c>
    </row>
    <row r="20" ht="14.25" spans="1:24">
      <c r="A20" s="44">
        <v>18</v>
      </c>
      <c r="B20" s="44">
        <v>2021210673</v>
      </c>
      <c r="C20" s="44" t="s">
        <v>249</v>
      </c>
      <c r="D20" s="44" t="s">
        <v>7</v>
      </c>
      <c r="E20" s="44">
        <v>96.9826923076923</v>
      </c>
      <c r="F20" s="44">
        <v>0.5</v>
      </c>
      <c r="G20" s="44">
        <v>0</v>
      </c>
      <c r="H20" s="44">
        <v>97.4826923076923</v>
      </c>
      <c r="I20" s="44">
        <v>0.815991114259036</v>
      </c>
      <c r="J20" s="44">
        <v>81.5991114259036</v>
      </c>
      <c r="K20" s="44">
        <v>85.1314285714286</v>
      </c>
      <c r="L20" s="44">
        <v>0</v>
      </c>
      <c r="M20" s="44">
        <v>0</v>
      </c>
      <c r="N20" s="44">
        <v>85.1314285714286</v>
      </c>
      <c r="O20" s="44">
        <v>0.822536097756908</v>
      </c>
      <c r="P20" s="44">
        <v>82.2536097756908</v>
      </c>
      <c r="Q20" s="44">
        <v>100</v>
      </c>
      <c r="R20" s="44">
        <v>0</v>
      </c>
      <c r="S20" s="44">
        <v>0</v>
      </c>
      <c r="T20" s="44">
        <v>100</v>
      </c>
      <c r="U20" s="44">
        <v>0.872037253431467</v>
      </c>
      <c r="V20" s="44">
        <v>87.2037253431467</v>
      </c>
      <c r="W20" s="44">
        <v>82.617721662479</v>
      </c>
      <c r="X20" s="44">
        <v>18</v>
      </c>
    </row>
    <row r="21" ht="14.25" spans="1:24">
      <c r="A21" s="44">
        <v>19</v>
      </c>
      <c r="B21" s="44">
        <v>2021210650</v>
      </c>
      <c r="C21" s="44" t="s">
        <v>250</v>
      </c>
      <c r="D21" s="44" t="s">
        <v>7</v>
      </c>
      <c r="E21" s="44">
        <v>98.1038461538462</v>
      </c>
      <c r="F21" s="44">
        <v>4</v>
      </c>
      <c r="G21" s="44">
        <v>0</v>
      </c>
      <c r="H21" s="44">
        <v>102.103846153846</v>
      </c>
      <c r="I21" s="44">
        <v>0.854673062683105</v>
      </c>
      <c r="J21" s="44">
        <v>85.4673062683105</v>
      </c>
      <c r="K21" s="44">
        <v>82.7066666666667</v>
      </c>
      <c r="L21" s="44">
        <v>0</v>
      </c>
      <c r="M21" s="44">
        <v>0</v>
      </c>
      <c r="N21" s="44">
        <v>82.7066666666667</v>
      </c>
      <c r="O21" s="44">
        <v>0.799108155472831</v>
      </c>
      <c r="P21" s="44">
        <v>79.9108155472831</v>
      </c>
      <c r="Q21" s="44">
        <v>102</v>
      </c>
      <c r="R21" s="44">
        <v>0</v>
      </c>
      <c r="S21" s="44">
        <v>0</v>
      </c>
      <c r="T21" s="44">
        <v>102</v>
      </c>
      <c r="U21" s="44">
        <v>0.889477998500096</v>
      </c>
      <c r="V21" s="44">
        <v>88.9477998500096</v>
      </c>
      <c r="W21" s="44">
        <v>81.9258121217612</v>
      </c>
      <c r="X21" s="44">
        <v>19</v>
      </c>
    </row>
    <row r="22" ht="14.25" spans="1:24">
      <c r="A22" s="44">
        <v>20</v>
      </c>
      <c r="B22" s="44">
        <v>2021210661</v>
      </c>
      <c r="C22" s="44" t="s">
        <v>251</v>
      </c>
      <c r="D22" s="44" t="s">
        <v>7</v>
      </c>
      <c r="E22" s="44">
        <v>100.130769230769</v>
      </c>
      <c r="F22" s="44">
        <v>8</v>
      </c>
      <c r="G22" s="44">
        <v>0</v>
      </c>
      <c r="H22" s="44">
        <v>108.130769230769</v>
      </c>
      <c r="I22" s="44">
        <v>0.905122178938213</v>
      </c>
      <c r="J22" s="44">
        <v>90.5122178938213</v>
      </c>
      <c r="K22" s="44">
        <v>81.4466666666667</v>
      </c>
      <c r="L22" s="44">
        <v>0</v>
      </c>
      <c r="M22" s="44">
        <v>0</v>
      </c>
      <c r="N22" s="44">
        <v>81.4466666666667</v>
      </c>
      <c r="O22" s="44">
        <v>0.786934091198741</v>
      </c>
      <c r="P22" s="44">
        <v>78.6934091198741</v>
      </c>
      <c r="Q22" s="44">
        <v>100</v>
      </c>
      <c r="R22" s="44">
        <v>0</v>
      </c>
      <c r="S22" s="44">
        <v>0</v>
      </c>
      <c r="T22" s="44">
        <v>100</v>
      </c>
      <c r="U22" s="44">
        <v>0.872037253431467</v>
      </c>
      <c r="V22" s="44">
        <v>87.2037253431467</v>
      </c>
      <c r="W22" s="44">
        <v>81.9082024969908</v>
      </c>
      <c r="X22" s="44">
        <v>20</v>
      </c>
    </row>
    <row r="23" ht="14.25" spans="1:24">
      <c r="A23" s="44">
        <v>21</v>
      </c>
      <c r="B23" s="44">
        <v>2021210680</v>
      </c>
      <c r="C23" s="44" t="s">
        <v>252</v>
      </c>
      <c r="D23" s="44" t="s">
        <v>7</v>
      </c>
      <c r="E23" s="44">
        <v>96.05</v>
      </c>
      <c r="F23" s="44">
        <v>0</v>
      </c>
      <c r="G23" s="44">
        <v>0</v>
      </c>
      <c r="H23" s="44">
        <v>96.05</v>
      </c>
      <c r="I23" s="44">
        <v>0.803998583432598</v>
      </c>
      <c r="J23" s="44">
        <v>80.3998583432598</v>
      </c>
      <c r="K23" s="44">
        <v>83.0316666666667</v>
      </c>
      <c r="L23" s="44">
        <v>0</v>
      </c>
      <c r="M23" s="44">
        <v>0</v>
      </c>
      <c r="N23" s="44">
        <v>83.0316666666667</v>
      </c>
      <c r="O23" s="44">
        <v>0.802248291099084</v>
      </c>
      <c r="P23" s="44">
        <v>80.2248291099084</v>
      </c>
      <c r="Q23" s="44">
        <v>100</v>
      </c>
      <c r="R23" s="44">
        <v>0</v>
      </c>
      <c r="S23" s="44">
        <v>0</v>
      </c>
      <c r="T23" s="44">
        <v>100</v>
      </c>
      <c r="U23" s="44">
        <v>0.872037253431467</v>
      </c>
      <c r="V23" s="44">
        <v>87.2037253431467</v>
      </c>
      <c r="W23" s="44">
        <v>80.9577245799025</v>
      </c>
      <c r="X23" s="44">
        <v>21</v>
      </c>
    </row>
    <row r="24" ht="14.25" spans="1:24">
      <c r="A24" s="44">
        <v>22</v>
      </c>
      <c r="B24" s="44">
        <v>2021210664</v>
      </c>
      <c r="C24" s="44" t="s">
        <v>253</v>
      </c>
      <c r="D24" s="44" t="s">
        <v>7</v>
      </c>
      <c r="E24" s="44">
        <v>96.0365384615384</v>
      </c>
      <c r="F24" s="44">
        <v>0</v>
      </c>
      <c r="G24" s="44">
        <v>0</v>
      </c>
      <c r="H24" s="44">
        <v>96.0365384615384</v>
      </c>
      <c r="I24" s="44">
        <v>0.803885901934899</v>
      </c>
      <c r="J24" s="44">
        <v>80.3885901934899</v>
      </c>
      <c r="K24" s="44">
        <v>81.4761904761904</v>
      </c>
      <c r="L24" s="44">
        <v>0</v>
      </c>
      <c r="M24" s="44">
        <v>0</v>
      </c>
      <c r="N24" s="44">
        <v>81.4761904761904</v>
      </c>
      <c r="O24" s="44">
        <v>0.787219348940612</v>
      </c>
      <c r="P24" s="44">
        <v>78.7219348940612</v>
      </c>
      <c r="Q24" s="44">
        <v>103.33</v>
      </c>
      <c r="R24" s="44">
        <v>8.004</v>
      </c>
      <c r="S24" s="44">
        <v>0</v>
      </c>
      <c r="T24" s="44">
        <v>111.334</v>
      </c>
      <c r="U24" s="44">
        <v>0.970873955735389</v>
      </c>
      <c r="V24" s="44">
        <v>97.0873955735389</v>
      </c>
      <c r="W24" s="44">
        <v>80.8918120218947</v>
      </c>
      <c r="X24" s="44">
        <v>22</v>
      </c>
    </row>
    <row r="25" ht="14.25" spans="1:24">
      <c r="A25" s="44">
        <v>23</v>
      </c>
      <c r="B25" s="44">
        <v>2021210669</v>
      </c>
      <c r="C25" s="44" t="s">
        <v>254</v>
      </c>
      <c r="D25" s="44" t="s">
        <v>7</v>
      </c>
      <c r="E25" s="44">
        <v>98.9961538461538</v>
      </c>
      <c r="F25" s="44">
        <v>3</v>
      </c>
      <c r="G25" s="44">
        <v>0</v>
      </c>
      <c r="H25" s="44">
        <v>101.996153846154</v>
      </c>
      <c r="I25" s="44">
        <v>0.85377161070152</v>
      </c>
      <c r="J25" s="44">
        <v>85.377161070152</v>
      </c>
      <c r="K25" s="44">
        <v>80.9733333333333</v>
      </c>
      <c r="L25" s="44">
        <v>0</v>
      </c>
      <c r="M25" s="44">
        <v>0</v>
      </c>
      <c r="N25" s="44">
        <v>80.9733333333333</v>
      </c>
      <c r="O25" s="44">
        <v>0.782360765466145</v>
      </c>
      <c r="P25" s="44">
        <v>78.2360765466145</v>
      </c>
      <c r="Q25" s="44">
        <v>100</v>
      </c>
      <c r="R25" s="44">
        <v>0</v>
      </c>
      <c r="S25" s="44">
        <v>0</v>
      </c>
      <c r="T25" s="44">
        <v>100</v>
      </c>
      <c r="U25" s="44">
        <v>0.872037253431467</v>
      </c>
      <c r="V25" s="44">
        <v>87.2037253431467</v>
      </c>
      <c r="W25" s="44">
        <v>80.5610583309752</v>
      </c>
      <c r="X25" s="44">
        <v>23</v>
      </c>
    </row>
    <row r="26" ht="14.25" spans="1:24">
      <c r="A26" s="44">
        <v>24</v>
      </c>
      <c r="B26" s="44">
        <v>2021210656</v>
      </c>
      <c r="C26" s="44" t="s">
        <v>255</v>
      </c>
      <c r="D26" s="44" t="s">
        <v>7</v>
      </c>
      <c r="E26" s="44">
        <v>96.1576923076923</v>
      </c>
      <c r="F26" s="44">
        <v>0</v>
      </c>
      <c r="G26" s="44">
        <v>0</v>
      </c>
      <c r="H26" s="44">
        <v>96.1576923076923</v>
      </c>
      <c r="I26" s="44">
        <v>0.804900035414182</v>
      </c>
      <c r="J26" s="44">
        <v>80.4900035414182</v>
      </c>
      <c r="K26" s="44">
        <v>80.85725</v>
      </c>
      <c r="L26" s="44">
        <v>0</v>
      </c>
      <c r="M26" s="44">
        <v>0</v>
      </c>
      <c r="N26" s="44">
        <v>80.85725</v>
      </c>
      <c r="O26" s="44">
        <v>0.781239173433486</v>
      </c>
      <c r="P26" s="44">
        <v>78.1239173433486</v>
      </c>
      <c r="Q26" s="44">
        <v>100</v>
      </c>
      <c r="R26" s="44">
        <v>0</v>
      </c>
      <c r="S26" s="44">
        <v>0</v>
      </c>
      <c r="T26" s="44">
        <v>100</v>
      </c>
      <c r="U26" s="44">
        <v>0.872037253431467</v>
      </c>
      <c r="V26" s="44">
        <v>87.2037253431467</v>
      </c>
      <c r="W26" s="44">
        <v>79.5051153829423</v>
      </c>
      <c r="X26" s="44">
        <v>24</v>
      </c>
    </row>
    <row r="27" ht="14.25" spans="1:24">
      <c r="A27" s="44">
        <v>25</v>
      </c>
      <c r="B27" s="44">
        <v>2021210672</v>
      </c>
      <c r="C27" s="44" t="s">
        <v>256</v>
      </c>
      <c r="D27" s="44" t="s">
        <v>7</v>
      </c>
      <c r="E27" s="44">
        <v>95.9557692307692</v>
      </c>
      <c r="F27" s="44">
        <v>0.5</v>
      </c>
      <c r="G27" s="44">
        <v>0</v>
      </c>
      <c r="H27" s="44">
        <v>96.4557692307692</v>
      </c>
      <c r="I27" s="44">
        <v>0.807395125720354</v>
      </c>
      <c r="J27" s="44">
        <v>80.7395125720354</v>
      </c>
      <c r="K27" s="44">
        <v>80.6383333333333</v>
      </c>
      <c r="L27" s="44">
        <v>0</v>
      </c>
      <c r="M27" s="44">
        <v>0</v>
      </c>
      <c r="N27" s="44">
        <v>80.6383333333333</v>
      </c>
      <c r="O27" s="44">
        <v>0.779124010282161</v>
      </c>
      <c r="P27" s="44">
        <v>77.9124010282161</v>
      </c>
      <c r="Q27" s="44">
        <v>100</v>
      </c>
      <c r="R27" s="44">
        <v>0</v>
      </c>
      <c r="S27" s="44">
        <v>0</v>
      </c>
      <c r="T27" s="44">
        <v>100</v>
      </c>
      <c r="U27" s="44">
        <v>0.872037253431467</v>
      </c>
      <c r="V27" s="44">
        <v>87.2037253431467</v>
      </c>
      <c r="W27" s="44">
        <v>79.406955768473</v>
      </c>
      <c r="X27" s="44">
        <v>25</v>
      </c>
    </row>
    <row r="28" ht="14.25" spans="1:24">
      <c r="A28" s="44">
        <v>26</v>
      </c>
      <c r="B28" s="44">
        <v>2021210674</v>
      </c>
      <c r="C28" s="44" t="s">
        <v>257</v>
      </c>
      <c r="D28" s="44" t="s">
        <v>7</v>
      </c>
      <c r="E28" s="44">
        <v>93.0230769230769</v>
      </c>
      <c r="F28" s="44">
        <v>0</v>
      </c>
      <c r="G28" s="44">
        <v>0</v>
      </c>
      <c r="H28" s="44">
        <v>93.0230769230769</v>
      </c>
      <c r="I28" s="44">
        <v>0.778661343807344</v>
      </c>
      <c r="J28" s="44">
        <v>77.8661343807344</v>
      </c>
      <c r="K28" s="44">
        <v>78.0875</v>
      </c>
      <c r="L28" s="44">
        <v>0.083</v>
      </c>
      <c r="M28" s="44">
        <v>0</v>
      </c>
      <c r="N28" s="44">
        <v>78.1705</v>
      </c>
      <c r="O28" s="44">
        <v>0.755279913760143</v>
      </c>
      <c r="P28" s="44">
        <v>75.5279913760143</v>
      </c>
      <c r="Q28" s="44">
        <v>103.33</v>
      </c>
      <c r="R28" s="44">
        <v>8.004</v>
      </c>
      <c r="S28" s="44">
        <v>0</v>
      </c>
      <c r="T28" s="44">
        <v>111.334</v>
      </c>
      <c r="U28" s="44">
        <v>0.970873955735389</v>
      </c>
      <c r="V28" s="44">
        <v>97.0873955735389</v>
      </c>
      <c r="W28" s="44">
        <v>78.1515603967108</v>
      </c>
      <c r="X28" s="44">
        <v>26</v>
      </c>
    </row>
    <row r="29" ht="14.25" spans="1:24">
      <c r="A29" s="44">
        <v>27</v>
      </c>
      <c r="B29" s="44">
        <v>2021210648</v>
      </c>
      <c r="C29" s="44" t="s">
        <v>258</v>
      </c>
      <c r="D29" s="44" t="s">
        <v>7</v>
      </c>
      <c r="E29" s="44">
        <v>93.0903846153846</v>
      </c>
      <c r="F29" s="44">
        <v>0</v>
      </c>
      <c r="G29" s="44">
        <v>0</v>
      </c>
      <c r="H29" s="44">
        <v>93.0903846153846</v>
      </c>
      <c r="I29" s="44">
        <v>0.779224751295834</v>
      </c>
      <c r="J29" s="44">
        <v>77.9224751295834</v>
      </c>
      <c r="K29" s="44">
        <v>78.8</v>
      </c>
      <c r="L29" s="44">
        <v>0.5</v>
      </c>
      <c r="M29" s="44">
        <v>0</v>
      </c>
      <c r="N29" s="44">
        <v>79.3</v>
      </c>
      <c r="O29" s="44">
        <v>0.766193092805846</v>
      </c>
      <c r="P29" s="44">
        <v>76.6193092805846</v>
      </c>
      <c r="Q29" s="44">
        <v>102</v>
      </c>
      <c r="R29" s="44">
        <v>0</v>
      </c>
      <c r="S29" s="44">
        <v>0</v>
      </c>
      <c r="T29" s="44">
        <v>102</v>
      </c>
      <c r="U29" s="44">
        <v>0.889477998500096</v>
      </c>
      <c r="V29" s="44">
        <v>88.9477998500096</v>
      </c>
      <c r="W29" s="44">
        <v>78.1127915073268</v>
      </c>
      <c r="X29" s="44">
        <v>27</v>
      </c>
    </row>
    <row r="30" ht="14.25" spans="1:24">
      <c r="A30" s="44">
        <v>28</v>
      </c>
      <c r="B30" s="44">
        <v>2021210681</v>
      </c>
      <c r="C30" s="44" t="s">
        <v>259</v>
      </c>
      <c r="D30" s="44" t="s">
        <v>7</v>
      </c>
      <c r="E30" s="44">
        <v>95.9557692307692</v>
      </c>
      <c r="F30" s="44">
        <v>0</v>
      </c>
      <c r="G30" s="44">
        <v>0</v>
      </c>
      <c r="H30" s="44">
        <v>95.9557692307692</v>
      </c>
      <c r="I30" s="44">
        <v>0.803209812948711</v>
      </c>
      <c r="J30" s="44">
        <v>80.3209812948711</v>
      </c>
      <c r="K30" s="44">
        <v>75.33125</v>
      </c>
      <c r="L30" s="44">
        <v>3.125</v>
      </c>
      <c r="M30" s="44">
        <v>0</v>
      </c>
      <c r="N30" s="44">
        <v>78.45625</v>
      </c>
      <c r="O30" s="44">
        <v>0.758040817622303</v>
      </c>
      <c r="P30" s="44">
        <v>75.8040817622303</v>
      </c>
      <c r="Q30" s="44">
        <v>100</v>
      </c>
      <c r="R30" s="44">
        <v>0</v>
      </c>
      <c r="S30" s="44">
        <v>0</v>
      </c>
      <c r="T30" s="44">
        <v>100</v>
      </c>
      <c r="U30" s="44">
        <v>0.872037253431467</v>
      </c>
      <c r="V30" s="44">
        <v>87.2037253431467</v>
      </c>
      <c r="W30" s="44">
        <v>77.8474260268501</v>
      </c>
      <c r="X30" s="44">
        <v>28</v>
      </c>
    </row>
    <row r="31" ht="14.25" spans="1:24">
      <c r="A31" s="44">
        <v>29</v>
      </c>
      <c r="B31" s="44">
        <v>2021210663</v>
      </c>
      <c r="C31" s="44" t="s">
        <v>260</v>
      </c>
      <c r="D31" s="44" t="s">
        <v>7</v>
      </c>
      <c r="E31" s="44">
        <v>95.9288461538462</v>
      </c>
      <c r="F31" s="44">
        <v>0</v>
      </c>
      <c r="G31" s="44">
        <v>0</v>
      </c>
      <c r="H31" s="44">
        <v>95.9288461538462</v>
      </c>
      <c r="I31" s="44">
        <v>0.802984449953315</v>
      </c>
      <c r="J31" s="44">
        <v>80.2984449953315</v>
      </c>
      <c r="K31" s="44">
        <v>78.1066666666667</v>
      </c>
      <c r="L31" s="44">
        <v>0.1</v>
      </c>
      <c r="M31" s="44">
        <v>0</v>
      </c>
      <c r="N31" s="44">
        <v>78.2066666666666</v>
      </c>
      <c r="O31" s="44">
        <v>0.755629354493936</v>
      </c>
      <c r="P31" s="44">
        <v>75.5629354493936</v>
      </c>
      <c r="Q31" s="44">
        <v>100</v>
      </c>
      <c r="R31" s="44">
        <v>0</v>
      </c>
      <c r="S31" s="44">
        <v>0</v>
      </c>
      <c r="T31" s="44">
        <v>100</v>
      </c>
      <c r="U31" s="44">
        <v>0.872037253431467</v>
      </c>
      <c r="V31" s="44">
        <v>87.2037253431467</v>
      </c>
      <c r="W31" s="44">
        <v>77.6741163479565</v>
      </c>
      <c r="X31" s="44">
        <v>29</v>
      </c>
    </row>
    <row r="32" ht="14.25" spans="1:24">
      <c r="A32" s="44">
        <v>30</v>
      </c>
      <c r="B32" s="44">
        <v>2021210677</v>
      </c>
      <c r="C32" s="44" t="s">
        <v>261</v>
      </c>
      <c r="D32" s="44" t="s">
        <v>7</v>
      </c>
      <c r="E32" s="44">
        <v>95.9423076923077</v>
      </c>
      <c r="F32" s="44">
        <v>0</v>
      </c>
      <c r="G32" s="44">
        <v>0</v>
      </c>
      <c r="H32" s="44">
        <v>95.9423076923077</v>
      </c>
      <c r="I32" s="44">
        <v>0.803097131451013</v>
      </c>
      <c r="J32" s="44">
        <v>80.3097131451013</v>
      </c>
      <c r="K32" s="44">
        <v>74.832380952381</v>
      </c>
      <c r="L32" s="44">
        <v>0</v>
      </c>
      <c r="M32" s="44">
        <v>0</v>
      </c>
      <c r="N32" s="44">
        <v>74.832380952381</v>
      </c>
      <c r="O32" s="44">
        <v>0.723027155156747</v>
      </c>
      <c r="P32" s="44">
        <v>72.3027155156747</v>
      </c>
      <c r="Q32" s="44">
        <v>106.67</v>
      </c>
      <c r="R32" s="44">
        <v>8.004</v>
      </c>
      <c r="S32" s="44">
        <v>0</v>
      </c>
      <c r="T32" s="44">
        <v>114.674</v>
      </c>
      <c r="U32" s="44">
        <v>1</v>
      </c>
      <c r="V32" s="44">
        <v>100</v>
      </c>
      <c r="W32" s="44">
        <v>76.6738434899926</v>
      </c>
      <c r="X32" s="44">
        <v>30</v>
      </c>
    </row>
    <row r="33" ht="14.25" spans="1:24">
      <c r="A33" s="44">
        <v>31</v>
      </c>
      <c r="B33" s="44">
        <v>2021210678</v>
      </c>
      <c r="C33" s="44" t="s">
        <v>262</v>
      </c>
      <c r="D33" s="44" t="s">
        <v>7</v>
      </c>
      <c r="E33" s="44">
        <v>96.0230769230769</v>
      </c>
      <c r="F33" s="44">
        <v>0</v>
      </c>
      <c r="G33" s="44">
        <v>0</v>
      </c>
      <c r="H33" s="44">
        <v>96.0230769230769</v>
      </c>
      <c r="I33" s="44">
        <v>0.803773220437201</v>
      </c>
      <c r="J33" s="44">
        <v>80.3773220437201</v>
      </c>
      <c r="K33" s="44">
        <v>75.9883333333333</v>
      </c>
      <c r="L33" s="44">
        <v>0</v>
      </c>
      <c r="M33" s="44">
        <v>0</v>
      </c>
      <c r="N33" s="44">
        <v>75.9883333333333</v>
      </c>
      <c r="O33" s="44">
        <v>0.734195915937304</v>
      </c>
      <c r="P33" s="44">
        <v>73.4195915937304</v>
      </c>
      <c r="Q33" s="44">
        <v>100</v>
      </c>
      <c r="R33" s="44">
        <v>0</v>
      </c>
      <c r="S33" s="44">
        <v>0</v>
      </c>
      <c r="T33" s="44">
        <v>100</v>
      </c>
      <c r="U33" s="44">
        <v>0.872037253431467</v>
      </c>
      <c r="V33" s="44">
        <v>87.2037253431467</v>
      </c>
      <c r="W33" s="44">
        <v>76.1895510586699</v>
      </c>
      <c r="X33" s="44">
        <v>31</v>
      </c>
    </row>
  </sheetData>
  <mergeCells count="9">
    <mergeCell ref="E1:J1"/>
    <mergeCell ref="K1:P1"/>
    <mergeCell ref="Q1:V1"/>
    <mergeCell ref="A1:A2"/>
    <mergeCell ref="B1:B2"/>
    <mergeCell ref="C1:C2"/>
    <mergeCell ref="D1:D2"/>
    <mergeCell ref="W1:W2"/>
    <mergeCell ref="X1:X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X23"/>
  <sheetViews>
    <sheetView tabSelected="1" workbookViewId="0">
      <selection activeCell="W3" sqref="W3:X23"/>
    </sheetView>
  </sheetViews>
  <sheetFormatPr defaultColWidth="9" defaultRowHeight="13.5"/>
  <cols>
    <col min="2" max="2" width="11.5"/>
    <col min="5" max="5" width="12.625"/>
    <col min="8" max="11" width="12.625"/>
    <col min="15" max="15" width="12.625"/>
    <col min="16" max="16" width="11.5"/>
    <col min="20" max="23" width="12.625"/>
  </cols>
  <sheetData>
    <row r="1" ht="14.25" spans="1:24">
      <c r="A1" s="42" t="s">
        <v>12</v>
      </c>
      <c r="B1" s="43" t="s">
        <v>13</v>
      </c>
      <c r="C1" s="43" t="s">
        <v>14</v>
      </c>
      <c r="D1" s="44" t="s">
        <v>0</v>
      </c>
      <c r="E1" s="44" t="s">
        <v>15</v>
      </c>
      <c r="F1" s="44"/>
      <c r="G1" s="44"/>
      <c r="H1" s="44"/>
      <c r="I1" s="44"/>
      <c r="J1" s="44"/>
      <c r="K1" s="50" t="s">
        <v>16</v>
      </c>
      <c r="L1" s="50"/>
      <c r="M1" s="50"/>
      <c r="N1" s="50"/>
      <c r="O1" s="50"/>
      <c r="P1" s="50"/>
      <c r="Q1" s="44" t="s">
        <v>17</v>
      </c>
      <c r="R1" s="44"/>
      <c r="S1" s="44"/>
      <c r="T1" s="44"/>
      <c r="U1" s="44"/>
      <c r="V1" s="44"/>
      <c r="W1" s="55" t="s">
        <v>18</v>
      </c>
      <c r="X1" s="45" t="s">
        <v>19</v>
      </c>
    </row>
    <row r="2" ht="28.5" spans="1:24">
      <c r="A2" s="42"/>
      <c r="B2" s="43"/>
      <c r="C2" s="43"/>
      <c r="D2" s="44"/>
      <c r="E2" s="45" t="s">
        <v>229</v>
      </c>
      <c r="F2" s="46" t="s">
        <v>21</v>
      </c>
      <c r="G2" s="47" t="s">
        <v>22</v>
      </c>
      <c r="H2" s="48" t="s">
        <v>23</v>
      </c>
      <c r="I2" s="51" t="s">
        <v>24</v>
      </c>
      <c r="J2" s="52" t="s">
        <v>25</v>
      </c>
      <c r="K2" s="43" t="s">
        <v>230</v>
      </c>
      <c r="L2" s="53" t="s">
        <v>21</v>
      </c>
      <c r="M2" s="43" t="s">
        <v>22</v>
      </c>
      <c r="N2" s="43" t="s">
        <v>26</v>
      </c>
      <c r="O2" s="51" t="s">
        <v>27</v>
      </c>
      <c r="P2" s="54" t="s">
        <v>28</v>
      </c>
      <c r="Q2" s="43" t="s">
        <v>231</v>
      </c>
      <c r="R2" s="51" t="s">
        <v>21</v>
      </c>
      <c r="S2" s="43" t="s">
        <v>22</v>
      </c>
      <c r="T2" s="43" t="s">
        <v>30</v>
      </c>
      <c r="U2" s="51" t="s">
        <v>31</v>
      </c>
      <c r="V2" s="56" t="s">
        <v>32</v>
      </c>
      <c r="W2" s="55"/>
      <c r="X2" s="45"/>
    </row>
    <row r="3" ht="14.25" spans="1:24">
      <c r="A3" s="44">
        <v>1</v>
      </c>
      <c r="B3" s="44">
        <v>2021215403</v>
      </c>
      <c r="C3" s="49" t="s">
        <v>263</v>
      </c>
      <c r="D3" s="44" t="s">
        <v>8</v>
      </c>
      <c r="E3" s="49">
        <v>96.0634615384616</v>
      </c>
      <c r="F3" s="49">
        <v>0</v>
      </c>
      <c r="G3" s="44">
        <v>0</v>
      </c>
      <c r="H3" s="49">
        <v>96.0634615384616</v>
      </c>
      <c r="I3" s="49">
        <v>0.903946725538806</v>
      </c>
      <c r="J3" s="49">
        <v>90.3946725538806</v>
      </c>
      <c r="K3" s="49">
        <v>86.67</v>
      </c>
      <c r="L3" s="49">
        <v>7.677</v>
      </c>
      <c r="M3" s="44">
        <v>0</v>
      </c>
      <c r="N3" s="49">
        <v>94.347</v>
      </c>
      <c r="O3" s="49">
        <v>1</v>
      </c>
      <c r="P3" s="49">
        <v>100</v>
      </c>
      <c r="Q3" s="44">
        <v>100</v>
      </c>
      <c r="R3" s="44">
        <v>0</v>
      </c>
      <c r="S3" s="44">
        <v>0</v>
      </c>
      <c r="T3" s="49">
        <v>100</v>
      </c>
      <c r="U3" s="49">
        <v>0.967773153972709</v>
      </c>
      <c r="V3" s="49">
        <v>96.7773153972709</v>
      </c>
      <c r="W3" s="49">
        <v>97.7566660505032</v>
      </c>
      <c r="X3" s="44">
        <v>1</v>
      </c>
    </row>
    <row r="4" ht="14.25" spans="1:24">
      <c r="A4" s="44">
        <v>2</v>
      </c>
      <c r="B4" s="44">
        <v>2021215397</v>
      </c>
      <c r="C4" s="49" t="s">
        <v>264</v>
      </c>
      <c r="D4" s="44" t="s">
        <v>8</v>
      </c>
      <c r="E4" s="49">
        <v>96.225</v>
      </c>
      <c r="F4" s="49">
        <v>3</v>
      </c>
      <c r="G4" s="44">
        <v>0</v>
      </c>
      <c r="H4" s="49">
        <v>99.225</v>
      </c>
      <c r="I4" s="49">
        <v>0.933696458623621</v>
      </c>
      <c r="J4" s="49">
        <v>93.3696458623621</v>
      </c>
      <c r="K4" s="49">
        <v>87.6944444444444</v>
      </c>
      <c r="L4" s="49">
        <v>3.492</v>
      </c>
      <c r="M4" s="44">
        <v>0</v>
      </c>
      <c r="N4" s="49">
        <v>91.1864444444444</v>
      </c>
      <c r="O4" s="49">
        <v>0.966500730753966</v>
      </c>
      <c r="P4" s="49">
        <v>96.6500730753966</v>
      </c>
      <c r="Q4" s="44">
        <v>100</v>
      </c>
      <c r="R4" s="44">
        <v>0</v>
      </c>
      <c r="S4" s="44">
        <v>0</v>
      </c>
      <c r="T4" s="49">
        <v>100</v>
      </c>
      <c r="U4" s="49">
        <v>0.967773153972709</v>
      </c>
      <c r="V4" s="49">
        <v>96.7773153972709</v>
      </c>
      <c r="W4" s="49">
        <v>96.0067118649771</v>
      </c>
      <c r="X4" s="44">
        <v>2</v>
      </c>
    </row>
    <row r="5" ht="14.25" spans="1:24">
      <c r="A5" s="44">
        <v>3</v>
      </c>
      <c r="B5" s="44">
        <v>2021215401</v>
      </c>
      <c r="C5" s="49" t="s">
        <v>265</v>
      </c>
      <c r="D5" s="44" t="s">
        <v>8</v>
      </c>
      <c r="E5" s="49">
        <v>100.771153846154</v>
      </c>
      <c r="F5" s="49">
        <v>3</v>
      </c>
      <c r="G5" s="44">
        <v>0</v>
      </c>
      <c r="H5" s="49">
        <v>103.771153846154</v>
      </c>
      <c r="I5" s="49">
        <v>0.976475271891569</v>
      </c>
      <c r="J5" s="49">
        <v>97.6475271891569</v>
      </c>
      <c r="K5" s="49">
        <v>86.3133333333333</v>
      </c>
      <c r="L5" s="49">
        <v>2.363</v>
      </c>
      <c r="M5" s="44">
        <v>0</v>
      </c>
      <c r="N5" s="49">
        <v>88.6763333333333</v>
      </c>
      <c r="O5" s="49">
        <v>0.939895633494794</v>
      </c>
      <c r="P5" s="49">
        <v>93.9895633494794</v>
      </c>
      <c r="Q5" s="44">
        <v>100</v>
      </c>
      <c r="R5" s="44">
        <v>0</v>
      </c>
      <c r="S5" s="44">
        <v>0</v>
      </c>
      <c r="T5" s="49">
        <v>100</v>
      </c>
      <c r="U5" s="49">
        <v>0.967773153972709</v>
      </c>
      <c r="V5" s="49">
        <v>96.7773153972709</v>
      </c>
      <c r="W5" s="49">
        <v>94.999931322194</v>
      </c>
      <c r="X5" s="44">
        <v>3</v>
      </c>
    </row>
    <row r="6" ht="14.25" spans="1:24">
      <c r="A6" s="44">
        <v>4</v>
      </c>
      <c r="B6" s="44">
        <v>2021215395</v>
      </c>
      <c r="C6" s="49" t="s">
        <v>266</v>
      </c>
      <c r="D6" s="44" t="s">
        <v>8</v>
      </c>
      <c r="E6" s="49">
        <v>100.063461538462</v>
      </c>
      <c r="F6" s="49">
        <v>4</v>
      </c>
      <c r="G6" s="44">
        <v>0</v>
      </c>
      <c r="H6" s="49">
        <v>104.063461538462</v>
      </c>
      <c r="I6" s="49">
        <v>0.979225855485789</v>
      </c>
      <c r="J6" s="49">
        <v>97.9225855485789</v>
      </c>
      <c r="K6" s="49">
        <v>87.9105263157895</v>
      </c>
      <c r="L6" s="49">
        <v>0.4</v>
      </c>
      <c r="M6" s="44">
        <v>0</v>
      </c>
      <c r="N6" s="49">
        <v>88.3105263157895</v>
      </c>
      <c r="O6" s="49">
        <v>0.936018382309872</v>
      </c>
      <c r="P6" s="49">
        <v>93.6018382309872</v>
      </c>
      <c r="Q6" s="44">
        <v>100</v>
      </c>
      <c r="R6" s="44">
        <v>0</v>
      </c>
      <c r="S6" s="44">
        <v>0</v>
      </c>
      <c r="T6" s="49">
        <v>100</v>
      </c>
      <c r="U6" s="49">
        <v>0.967773153972709</v>
      </c>
      <c r="V6" s="49">
        <v>96.7773153972709</v>
      </c>
      <c r="W6" s="49">
        <v>94.7835354111339</v>
      </c>
      <c r="X6" s="44">
        <v>4</v>
      </c>
    </row>
    <row r="7" ht="14.25" spans="1:24">
      <c r="A7" s="44">
        <v>5</v>
      </c>
      <c r="B7" s="44">
        <v>2021215400</v>
      </c>
      <c r="C7" s="49" t="s">
        <v>267</v>
      </c>
      <c r="D7" s="44" t="s">
        <v>8</v>
      </c>
      <c r="E7" s="49">
        <v>101.090384615385</v>
      </c>
      <c r="F7" s="49">
        <v>0.5</v>
      </c>
      <c r="G7" s="44">
        <v>0</v>
      </c>
      <c r="H7" s="49">
        <v>101.590384615385</v>
      </c>
      <c r="I7" s="49">
        <v>0.95595447060314</v>
      </c>
      <c r="J7" s="49">
        <v>95.595447060314</v>
      </c>
      <c r="K7" s="49">
        <v>86.08625</v>
      </c>
      <c r="L7" s="49">
        <v>0.4</v>
      </c>
      <c r="M7" s="44">
        <v>0</v>
      </c>
      <c r="N7" s="49">
        <v>86.48625</v>
      </c>
      <c r="O7" s="49">
        <v>0.916682565423384</v>
      </c>
      <c r="P7" s="49">
        <v>91.6682565423384</v>
      </c>
      <c r="Q7" s="44">
        <v>100</v>
      </c>
      <c r="R7" s="44">
        <v>0</v>
      </c>
      <c r="S7" s="44">
        <v>0</v>
      </c>
      <c r="T7" s="49">
        <v>100</v>
      </c>
      <c r="U7" s="49">
        <v>0.967773153972709</v>
      </c>
      <c r="V7" s="49">
        <v>96.7773153972709</v>
      </c>
      <c r="W7" s="49">
        <v>92.9646005314268</v>
      </c>
      <c r="X7" s="44">
        <v>5</v>
      </c>
    </row>
    <row r="8" ht="14.25" spans="1:24">
      <c r="A8" s="44">
        <v>6</v>
      </c>
      <c r="B8" s="44">
        <v>2021215389</v>
      </c>
      <c r="C8" s="49" t="s">
        <v>268</v>
      </c>
      <c r="D8" s="44" t="s">
        <v>8</v>
      </c>
      <c r="E8" s="49">
        <v>99.3961538461538</v>
      </c>
      <c r="F8" s="49">
        <v>3</v>
      </c>
      <c r="G8" s="44">
        <v>0</v>
      </c>
      <c r="H8" s="49">
        <v>102.396153846154</v>
      </c>
      <c r="I8" s="49">
        <v>0.96353667143193</v>
      </c>
      <c r="J8" s="49">
        <v>96.353667143193</v>
      </c>
      <c r="K8" s="49">
        <v>86.1666666666667</v>
      </c>
      <c r="L8" s="49">
        <v>0</v>
      </c>
      <c r="M8" s="44">
        <v>0</v>
      </c>
      <c r="N8" s="49">
        <v>86.1666666666667</v>
      </c>
      <c r="O8" s="49">
        <v>0.913295246978353</v>
      </c>
      <c r="P8" s="49">
        <v>91.3295246978353</v>
      </c>
      <c r="Q8" s="44">
        <v>100</v>
      </c>
      <c r="R8" s="44">
        <v>0</v>
      </c>
      <c r="S8" s="44">
        <v>0</v>
      </c>
      <c r="T8" s="49">
        <v>100</v>
      </c>
      <c r="U8" s="49">
        <v>0.967773153972709</v>
      </c>
      <c r="V8" s="49">
        <v>96.7773153972709</v>
      </c>
      <c r="W8" s="49">
        <v>92.8791322568504</v>
      </c>
      <c r="X8" s="44">
        <v>6</v>
      </c>
    </row>
    <row r="9" ht="14.25" spans="1:24">
      <c r="A9" s="44">
        <v>7</v>
      </c>
      <c r="B9" s="44">
        <v>2021215382</v>
      </c>
      <c r="C9" s="49" t="s">
        <v>269</v>
      </c>
      <c r="D9" s="44" t="s">
        <v>8</v>
      </c>
      <c r="E9" s="49">
        <v>92.9692307692308</v>
      </c>
      <c r="F9" s="49">
        <v>3.5</v>
      </c>
      <c r="G9" s="44">
        <v>0</v>
      </c>
      <c r="H9" s="49">
        <v>96.4692307692308</v>
      </c>
      <c r="I9" s="49">
        <v>0.907764969870251</v>
      </c>
      <c r="J9" s="49">
        <v>90.7764969870251</v>
      </c>
      <c r="K9" s="49">
        <v>87.1666666666667</v>
      </c>
      <c r="L9" s="49">
        <v>0</v>
      </c>
      <c r="M9" s="44">
        <v>0</v>
      </c>
      <c r="N9" s="49">
        <v>87.1666666666667</v>
      </c>
      <c r="O9" s="49">
        <v>0.92389441812317</v>
      </c>
      <c r="P9" s="49">
        <v>92.389441812317</v>
      </c>
      <c r="Q9" s="44">
        <v>100</v>
      </c>
      <c r="R9" s="44">
        <v>0</v>
      </c>
      <c r="S9" s="44">
        <v>0</v>
      </c>
      <c r="T9" s="49">
        <v>100</v>
      </c>
      <c r="U9" s="49">
        <v>0.967773153972709</v>
      </c>
      <c r="V9" s="49">
        <v>96.7773153972709</v>
      </c>
      <c r="W9" s="49">
        <v>92.505640205754</v>
      </c>
      <c r="X9" s="44">
        <v>7</v>
      </c>
    </row>
    <row r="10" ht="14.25" spans="1:24">
      <c r="A10" s="44">
        <v>8</v>
      </c>
      <c r="B10" s="44">
        <v>2021215402</v>
      </c>
      <c r="C10" s="49" t="s">
        <v>270</v>
      </c>
      <c r="D10" s="44" t="s">
        <v>8</v>
      </c>
      <c r="E10" s="49">
        <v>96.1980769230769</v>
      </c>
      <c r="F10" s="49">
        <v>0</v>
      </c>
      <c r="G10" s="44">
        <v>0</v>
      </c>
      <c r="H10" s="49">
        <v>96.1980769230769</v>
      </c>
      <c r="I10" s="49">
        <v>0.905213441667721</v>
      </c>
      <c r="J10" s="49">
        <v>90.5213441667721</v>
      </c>
      <c r="K10" s="49">
        <v>84.9875</v>
      </c>
      <c r="L10" s="49">
        <v>2.14</v>
      </c>
      <c r="M10" s="44">
        <v>0</v>
      </c>
      <c r="N10" s="49">
        <v>87.1275</v>
      </c>
      <c r="O10" s="49">
        <v>0.923479283919997</v>
      </c>
      <c r="P10" s="49">
        <v>92.3479283919997</v>
      </c>
      <c r="Q10" s="44">
        <v>100</v>
      </c>
      <c r="R10" s="44">
        <v>0</v>
      </c>
      <c r="S10" s="44">
        <v>0</v>
      </c>
      <c r="T10" s="49">
        <v>100</v>
      </c>
      <c r="U10" s="49">
        <v>0.967773153972709</v>
      </c>
      <c r="V10" s="49">
        <v>96.7773153972709</v>
      </c>
      <c r="W10" s="49">
        <v>92.4255502474813</v>
      </c>
      <c r="X10" s="44">
        <v>8</v>
      </c>
    </row>
    <row r="11" ht="14.25" spans="1:24">
      <c r="A11" s="44">
        <v>9</v>
      </c>
      <c r="B11" s="44">
        <v>2021215387</v>
      </c>
      <c r="C11" s="49" t="s">
        <v>271</v>
      </c>
      <c r="D11" s="44" t="s">
        <v>8</v>
      </c>
      <c r="E11" s="49">
        <v>100.771153846154</v>
      </c>
      <c r="F11" s="49">
        <v>5.5</v>
      </c>
      <c r="G11" s="44">
        <v>0</v>
      </c>
      <c r="H11" s="49">
        <v>106.271153846154</v>
      </c>
      <c r="I11" s="49">
        <v>1</v>
      </c>
      <c r="J11" s="49">
        <v>100</v>
      </c>
      <c r="K11" s="49">
        <v>84.49</v>
      </c>
      <c r="L11" s="49">
        <v>0</v>
      </c>
      <c r="M11" s="44">
        <v>0</v>
      </c>
      <c r="N11" s="49">
        <v>84.49</v>
      </c>
      <c r="O11" s="49">
        <v>0.895523970025544</v>
      </c>
      <c r="P11" s="49">
        <v>89.5523970025544</v>
      </c>
      <c r="Q11" s="44">
        <v>100</v>
      </c>
      <c r="R11" s="44">
        <v>0</v>
      </c>
      <c r="S11" s="44">
        <v>0</v>
      </c>
      <c r="T11" s="49">
        <v>100</v>
      </c>
      <c r="U11" s="49">
        <v>0.967773153972709</v>
      </c>
      <c r="V11" s="49">
        <v>96.7773153972709</v>
      </c>
      <c r="W11" s="49">
        <v>92.3644094415152</v>
      </c>
      <c r="X11" s="44">
        <v>9</v>
      </c>
    </row>
    <row r="12" ht="14.25" spans="1:24">
      <c r="A12" s="44">
        <v>10</v>
      </c>
      <c r="B12" s="44">
        <v>2021215391</v>
      </c>
      <c r="C12" s="49" t="s">
        <v>272</v>
      </c>
      <c r="D12" s="44" t="s">
        <v>8</v>
      </c>
      <c r="E12" s="49">
        <v>99.0230769230769</v>
      </c>
      <c r="F12" s="49">
        <v>3</v>
      </c>
      <c r="G12" s="44">
        <v>0</v>
      </c>
      <c r="H12" s="49">
        <v>102.023076923077</v>
      </c>
      <c r="I12" s="49">
        <v>0.960026058160365</v>
      </c>
      <c r="J12" s="49">
        <v>96.0026058160365</v>
      </c>
      <c r="K12" s="49">
        <v>85.4944444444444</v>
      </c>
      <c r="L12" s="49">
        <v>0</v>
      </c>
      <c r="M12" s="44">
        <v>0</v>
      </c>
      <c r="N12" s="49">
        <v>85.4944444444444</v>
      </c>
      <c r="O12" s="49">
        <v>0.90617024859767</v>
      </c>
      <c r="P12" s="49">
        <v>90.617024859767</v>
      </c>
      <c r="Q12" s="44">
        <v>100</v>
      </c>
      <c r="R12" s="44">
        <v>0</v>
      </c>
      <c r="S12" s="44">
        <v>0</v>
      </c>
      <c r="T12" s="49">
        <v>100</v>
      </c>
      <c r="U12" s="49">
        <v>0.967773153972709</v>
      </c>
      <c r="V12" s="49">
        <v>96.7773153972709</v>
      </c>
      <c r="W12" s="49">
        <v>92.3101701047713</v>
      </c>
      <c r="X12" s="44">
        <v>10</v>
      </c>
    </row>
    <row r="13" ht="14.25" spans="1:24">
      <c r="A13" s="44">
        <v>11</v>
      </c>
      <c r="B13" s="44">
        <v>2021215394</v>
      </c>
      <c r="C13" s="49" t="s">
        <v>273</v>
      </c>
      <c r="D13" s="44" t="s">
        <v>8</v>
      </c>
      <c r="E13" s="49">
        <v>100.090384615385</v>
      </c>
      <c r="F13" s="49">
        <v>4</v>
      </c>
      <c r="G13" s="44">
        <v>0</v>
      </c>
      <c r="H13" s="49">
        <v>104.090384615385</v>
      </c>
      <c r="I13" s="49">
        <v>0.979479198711571</v>
      </c>
      <c r="J13" s="49">
        <v>97.9479198711571</v>
      </c>
      <c r="K13" s="49">
        <v>84.13125</v>
      </c>
      <c r="L13" s="49">
        <v>0.05</v>
      </c>
      <c r="M13" s="44">
        <v>0</v>
      </c>
      <c r="N13" s="49">
        <v>84.18125</v>
      </c>
      <c r="O13" s="49">
        <v>0.892251475934582</v>
      </c>
      <c r="P13" s="49">
        <v>89.2251475934582</v>
      </c>
      <c r="Q13" s="44">
        <v>100</v>
      </c>
      <c r="R13" s="44">
        <v>0</v>
      </c>
      <c r="S13" s="44">
        <v>0</v>
      </c>
      <c r="T13" s="49">
        <v>100</v>
      </c>
      <c r="U13" s="49">
        <v>0.967773153972709</v>
      </c>
      <c r="V13" s="49">
        <v>96.7773153972709</v>
      </c>
      <c r="W13" s="49">
        <v>91.7249188293792</v>
      </c>
      <c r="X13" s="44">
        <v>11</v>
      </c>
    </row>
    <row r="14" ht="14.25" spans="1:24">
      <c r="A14" s="44">
        <v>12</v>
      </c>
      <c r="B14" s="44">
        <v>2021215386</v>
      </c>
      <c r="C14" s="49" t="s">
        <v>247</v>
      </c>
      <c r="D14" s="44" t="s">
        <v>8</v>
      </c>
      <c r="E14" s="49">
        <v>100.157692307692</v>
      </c>
      <c r="F14" s="49">
        <v>0.5</v>
      </c>
      <c r="G14" s="44">
        <v>0</v>
      </c>
      <c r="H14" s="49">
        <v>100.657692307692</v>
      </c>
      <c r="I14" s="49">
        <v>0.947177937424219</v>
      </c>
      <c r="J14" s="49">
        <v>94.7177937424219</v>
      </c>
      <c r="K14" s="49">
        <v>82.95875</v>
      </c>
      <c r="L14" s="49">
        <v>1.153</v>
      </c>
      <c r="M14" s="44">
        <v>0</v>
      </c>
      <c r="N14" s="49">
        <v>84.11175</v>
      </c>
      <c r="O14" s="49">
        <v>0.891514833540017</v>
      </c>
      <c r="P14" s="49">
        <v>89.1514833540017</v>
      </c>
      <c r="Q14" s="44">
        <v>100</v>
      </c>
      <c r="R14" s="44">
        <v>0</v>
      </c>
      <c r="S14" s="44">
        <v>0</v>
      </c>
      <c r="T14" s="49">
        <v>100</v>
      </c>
      <c r="U14" s="49">
        <v>0.967773153972709</v>
      </c>
      <c r="V14" s="49">
        <v>96.7773153972709</v>
      </c>
      <c r="W14" s="49">
        <v>91.0273286360127</v>
      </c>
      <c r="X14" s="44">
        <v>12</v>
      </c>
    </row>
    <row r="15" ht="14.25" spans="1:24">
      <c r="A15" s="44">
        <v>13</v>
      </c>
      <c r="B15" s="44">
        <v>2021215398</v>
      </c>
      <c r="C15" s="49" t="s">
        <v>274</v>
      </c>
      <c r="D15" s="44" t="s">
        <v>8</v>
      </c>
      <c r="E15" s="49">
        <v>100.130769230769</v>
      </c>
      <c r="F15" s="49">
        <v>2.5</v>
      </c>
      <c r="G15" s="44">
        <v>0</v>
      </c>
      <c r="H15" s="49">
        <v>102.630769230769</v>
      </c>
      <c r="I15" s="49">
        <v>0.965744376685181</v>
      </c>
      <c r="J15" s="49">
        <v>96.5744376685181</v>
      </c>
      <c r="K15" s="49">
        <v>83.2</v>
      </c>
      <c r="L15" s="49">
        <v>0</v>
      </c>
      <c r="M15" s="44">
        <v>0</v>
      </c>
      <c r="N15" s="49">
        <v>83.2</v>
      </c>
      <c r="O15" s="49">
        <v>0.881851039248731</v>
      </c>
      <c r="P15" s="49">
        <v>88.1851039248731</v>
      </c>
      <c r="Q15" s="44">
        <v>100</v>
      </c>
      <c r="R15" s="44">
        <v>0</v>
      </c>
      <c r="S15" s="44">
        <v>0</v>
      </c>
      <c r="T15" s="49">
        <v>100</v>
      </c>
      <c r="U15" s="49">
        <v>0.967773153972709</v>
      </c>
      <c r="V15" s="49">
        <v>96.7773153972709</v>
      </c>
      <c r="W15" s="49">
        <v>90.7221918208419</v>
      </c>
      <c r="X15" s="44">
        <v>13</v>
      </c>
    </row>
    <row r="16" ht="14.25" spans="1:24">
      <c r="A16" s="44">
        <v>14</v>
      </c>
      <c r="B16" s="44">
        <v>2021215392</v>
      </c>
      <c r="C16" s="49" t="s">
        <v>275</v>
      </c>
      <c r="D16" s="44" t="s">
        <v>8</v>
      </c>
      <c r="E16" s="49">
        <v>99.9692307692308</v>
      </c>
      <c r="F16" s="49">
        <v>0</v>
      </c>
      <c r="G16" s="44">
        <v>0</v>
      </c>
      <c r="H16" s="49">
        <v>99.9692307692308</v>
      </c>
      <c r="I16" s="49">
        <v>0.940699589222054</v>
      </c>
      <c r="J16" s="49">
        <v>94.0699589222054</v>
      </c>
      <c r="K16" s="49">
        <v>81.6</v>
      </c>
      <c r="L16" s="49">
        <v>0</v>
      </c>
      <c r="M16" s="44">
        <v>0</v>
      </c>
      <c r="N16" s="49">
        <v>81.6</v>
      </c>
      <c r="O16" s="49">
        <v>0.864892365417024</v>
      </c>
      <c r="P16" s="49">
        <v>86.4892365417024</v>
      </c>
      <c r="Q16" s="44">
        <v>100</v>
      </c>
      <c r="R16" s="44">
        <v>0</v>
      </c>
      <c r="S16" s="44">
        <v>0</v>
      </c>
      <c r="T16" s="49">
        <v>100</v>
      </c>
      <c r="U16" s="49">
        <v>0.967773153972709</v>
      </c>
      <c r="V16" s="49">
        <v>96.7773153972709</v>
      </c>
      <c r="W16" s="49">
        <v>89.0341889033599</v>
      </c>
      <c r="X16" s="44">
        <v>14</v>
      </c>
    </row>
    <row r="17" ht="14.25" spans="1:24">
      <c r="A17" s="44">
        <v>15</v>
      </c>
      <c r="B17" s="44">
        <v>2021215396</v>
      </c>
      <c r="C17" s="49" t="s">
        <v>276</v>
      </c>
      <c r="D17" s="44" t="s">
        <v>8</v>
      </c>
      <c r="E17" s="49">
        <v>100.063461538462</v>
      </c>
      <c r="F17" s="49">
        <v>4.5</v>
      </c>
      <c r="G17" s="44">
        <v>0</v>
      </c>
      <c r="H17" s="49">
        <v>104.563461538462</v>
      </c>
      <c r="I17" s="49">
        <v>0.983930801107475</v>
      </c>
      <c r="J17" s="49">
        <v>98.3930801107475</v>
      </c>
      <c r="K17" s="49">
        <v>80.3611111111111</v>
      </c>
      <c r="L17" s="49">
        <v>0</v>
      </c>
      <c r="M17" s="44">
        <v>0</v>
      </c>
      <c r="N17" s="49">
        <v>80.3611111111111</v>
      </c>
      <c r="O17" s="49">
        <v>0.851761170054279</v>
      </c>
      <c r="P17" s="49">
        <v>85.1761170054279</v>
      </c>
      <c r="Q17" s="44">
        <v>100</v>
      </c>
      <c r="R17" s="44">
        <v>0</v>
      </c>
      <c r="S17" s="44">
        <v>0</v>
      </c>
      <c r="T17" s="49">
        <v>100</v>
      </c>
      <c r="U17" s="49">
        <v>0.967773153972709</v>
      </c>
      <c r="V17" s="49">
        <v>96.7773153972709</v>
      </c>
      <c r="W17" s="49">
        <v>88.9796294656761</v>
      </c>
      <c r="X17" s="44">
        <v>15</v>
      </c>
    </row>
    <row r="18" ht="14.25" spans="1:24">
      <c r="A18" s="44">
        <v>16</v>
      </c>
      <c r="B18" s="44">
        <v>2021215399</v>
      </c>
      <c r="C18" s="49" t="s">
        <v>277</v>
      </c>
      <c r="D18" s="44" t="s">
        <v>8</v>
      </c>
      <c r="E18" s="49">
        <v>93.1038461538462</v>
      </c>
      <c r="F18" s="49">
        <v>0</v>
      </c>
      <c r="G18" s="44">
        <v>0</v>
      </c>
      <c r="H18" s="49">
        <v>93.1038461538462</v>
      </c>
      <c r="I18" s="49">
        <v>0.876097066647364</v>
      </c>
      <c r="J18" s="49">
        <v>87.6097066647364</v>
      </c>
      <c r="K18" s="49">
        <v>81.7444444444444</v>
      </c>
      <c r="L18" s="49">
        <v>0</v>
      </c>
      <c r="M18" s="44">
        <v>0</v>
      </c>
      <c r="N18" s="49">
        <v>81.7444444444444</v>
      </c>
      <c r="O18" s="49">
        <v>0.866423356804608</v>
      </c>
      <c r="P18" s="49">
        <v>86.6423356804608</v>
      </c>
      <c r="Q18" s="44">
        <v>103.33</v>
      </c>
      <c r="R18" s="44">
        <v>0</v>
      </c>
      <c r="S18" s="44">
        <v>0</v>
      </c>
      <c r="T18" s="49">
        <v>103.33</v>
      </c>
      <c r="U18" s="49">
        <v>1</v>
      </c>
      <c r="V18" s="49">
        <v>100</v>
      </c>
      <c r="W18" s="49">
        <v>88.1715763092699</v>
      </c>
      <c r="X18" s="44">
        <v>16</v>
      </c>
    </row>
    <row r="19" ht="14.25" spans="1:24">
      <c r="A19" s="44">
        <v>17</v>
      </c>
      <c r="B19" s="44">
        <v>2021215384</v>
      </c>
      <c r="C19" s="49" t="s">
        <v>278</v>
      </c>
      <c r="D19" s="44" t="s">
        <v>8</v>
      </c>
      <c r="E19" s="49">
        <v>96.0365384615384</v>
      </c>
      <c r="F19" s="49">
        <v>0</v>
      </c>
      <c r="G19" s="44">
        <v>0</v>
      </c>
      <c r="H19" s="49">
        <v>96.0365384615384</v>
      </c>
      <c r="I19" s="49">
        <v>0.903693382313022</v>
      </c>
      <c r="J19" s="49">
        <v>90.3693382313022</v>
      </c>
      <c r="K19" s="49">
        <v>81.1586111111111</v>
      </c>
      <c r="L19" s="49">
        <v>0</v>
      </c>
      <c r="M19" s="44">
        <v>0</v>
      </c>
      <c r="N19" s="49">
        <v>81.1586111111111</v>
      </c>
      <c r="O19" s="49">
        <v>0.860214009042271</v>
      </c>
      <c r="P19" s="49">
        <v>86.0214009042271</v>
      </c>
      <c r="Q19" s="44">
        <v>100</v>
      </c>
      <c r="R19" s="44">
        <v>0</v>
      </c>
      <c r="S19" s="44">
        <v>0</v>
      </c>
      <c r="T19" s="49">
        <v>100</v>
      </c>
      <c r="U19" s="49">
        <v>0.967773153972709</v>
      </c>
      <c r="V19" s="49">
        <v>96.7773153972709</v>
      </c>
      <c r="W19" s="49">
        <v>87.9665798189465</v>
      </c>
      <c r="X19" s="44">
        <v>17</v>
      </c>
    </row>
    <row r="20" ht="14.25" spans="1:24">
      <c r="A20" s="44">
        <v>18</v>
      </c>
      <c r="B20" s="44">
        <v>2021215390</v>
      </c>
      <c r="C20" s="49" t="s">
        <v>83</v>
      </c>
      <c r="D20" s="44" t="s">
        <v>8</v>
      </c>
      <c r="E20" s="49">
        <v>97.9826923076923</v>
      </c>
      <c r="F20" s="49">
        <v>0</v>
      </c>
      <c r="G20" s="44">
        <v>0</v>
      </c>
      <c r="H20" s="49">
        <v>97.9826923076923</v>
      </c>
      <c r="I20" s="49">
        <v>0.922006478348201</v>
      </c>
      <c r="J20" s="49">
        <v>92.2006478348201</v>
      </c>
      <c r="K20" s="49">
        <v>79.6966666666667</v>
      </c>
      <c r="L20" s="49">
        <v>0</v>
      </c>
      <c r="M20" s="44">
        <v>0</v>
      </c>
      <c r="N20" s="49">
        <v>79.6966666666667</v>
      </c>
      <c r="O20" s="49">
        <v>0.844718609671391</v>
      </c>
      <c r="P20" s="49">
        <v>84.4718609671391</v>
      </c>
      <c r="Q20" s="44">
        <v>100</v>
      </c>
      <c r="R20" s="44">
        <v>0</v>
      </c>
      <c r="S20" s="44">
        <v>0</v>
      </c>
      <c r="T20" s="49">
        <v>100</v>
      </c>
      <c r="U20" s="49">
        <v>0.967773153972709</v>
      </c>
      <c r="V20" s="49">
        <v>96.7773153972709</v>
      </c>
      <c r="W20" s="49">
        <v>87.2481637836885</v>
      </c>
      <c r="X20" s="44">
        <v>18</v>
      </c>
    </row>
    <row r="21" ht="14.25" spans="1:24">
      <c r="A21" s="44">
        <v>19</v>
      </c>
      <c r="B21" s="44">
        <v>2021215393</v>
      </c>
      <c r="C21" s="49" t="s">
        <v>279</v>
      </c>
      <c r="D21" s="44" t="s">
        <v>8</v>
      </c>
      <c r="E21" s="49">
        <v>96.1038461538462</v>
      </c>
      <c r="F21" s="49">
        <v>0</v>
      </c>
      <c r="G21" s="44">
        <v>0</v>
      </c>
      <c r="H21" s="49">
        <v>96.1038461538462</v>
      </c>
      <c r="I21" s="49">
        <v>0.904326740377481</v>
      </c>
      <c r="J21" s="49">
        <v>90.4326740377481</v>
      </c>
      <c r="K21" s="49">
        <v>79.77625</v>
      </c>
      <c r="L21" s="49">
        <v>0</v>
      </c>
      <c r="M21" s="44">
        <v>0</v>
      </c>
      <c r="N21" s="49">
        <v>79.77625</v>
      </c>
      <c r="O21" s="49">
        <v>0.845562127041665</v>
      </c>
      <c r="P21" s="49">
        <v>84.5562127041665</v>
      </c>
      <c r="Q21" s="44">
        <v>100</v>
      </c>
      <c r="R21" s="44">
        <v>0</v>
      </c>
      <c r="S21" s="44">
        <v>0</v>
      </c>
      <c r="T21" s="49">
        <v>100</v>
      </c>
      <c r="U21" s="49">
        <v>0.967773153972709</v>
      </c>
      <c r="V21" s="49">
        <v>96.7773153972709</v>
      </c>
      <c r="W21" s="49">
        <v>86.9536152401933</v>
      </c>
      <c r="X21" s="44">
        <v>19</v>
      </c>
    </row>
    <row r="22" ht="14.25" spans="1:24">
      <c r="A22" s="44">
        <v>20</v>
      </c>
      <c r="B22" s="44">
        <v>2021215385</v>
      </c>
      <c r="C22" s="49" t="s">
        <v>280</v>
      </c>
      <c r="D22" s="44" t="s">
        <v>8</v>
      </c>
      <c r="E22" s="49">
        <v>95.9423076923077</v>
      </c>
      <c r="F22" s="49">
        <v>0</v>
      </c>
      <c r="G22" s="44">
        <v>0</v>
      </c>
      <c r="H22" s="49">
        <v>95.9423076923077</v>
      </c>
      <c r="I22" s="49">
        <v>0.902806681022782</v>
      </c>
      <c r="J22" s="49">
        <v>90.2806681022782</v>
      </c>
      <c r="K22" s="49">
        <v>79.495</v>
      </c>
      <c r="L22" s="49">
        <v>0</v>
      </c>
      <c r="M22" s="44">
        <v>0</v>
      </c>
      <c r="N22" s="49">
        <v>79.495</v>
      </c>
      <c r="O22" s="49">
        <v>0.842581110157186</v>
      </c>
      <c r="P22" s="49">
        <v>84.2581110157186</v>
      </c>
      <c r="Q22" s="44">
        <v>100</v>
      </c>
      <c r="R22" s="44">
        <v>0</v>
      </c>
      <c r="S22" s="44">
        <v>0</v>
      </c>
      <c r="T22" s="49">
        <v>100</v>
      </c>
      <c r="U22" s="49">
        <v>0.967773153972709</v>
      </c>
      <c r="V22" s="49">
        <v>96.7773153972709</v>
      </c>
      <c r="W22" s="49">
        <v>86.7145428711857</v>
      </c>
      <c r="X22" s="44">
        <v>20</v>
      </c>
    </row>
    <row r="23" ht="14.25" spans="1:24">
      <c r="A23" s="44">
        <v>21</v>
      </c>
      <c r="B23" s="44">
        <v>2021215388</v>
      </c>
      <c r="C23" s="49" t="s">
        <v>281</v>
      </c>
      <c r="D23" s="44" t="s">
        <v>8</v>
      </c>
      <c r="E23" s="49">
        <v>97.9692307692308</v>
      </c>
      <c r="F23" s="49">
        <v>0</v>
      </c>
      <c r="G23" s="44">
        <v>0</v>
      </c>
      <c r="H23" s="49">
        <v>97.9692307692308</v>
      </c>
      <c r="I23" s="49">
        <v>0.92187980673531</v>
      </c>
      <c r="J23" s="49">
        <v>92.187980673531</v>
      </c>
      <c r="K23" s="49">
        <v>78.95</v>
      </c>
      <c r="L23" s="49">
        <v>0</v>
      </c>
      <c r="M23" s="44">
        <v>0</v>
      </c>
      <c r="N23" s="49">
        <v>78.95</v>
      </c>
      <c r="O23" s="49">
        <v>0.836804561883261</v>
      </c>
      <c r="P23" s="49">
        <v>83.6804561883261</v>
      </c>
      <c r="Q23" s="44">
        <v>100</v>
      </c>
      <c r="R23" s="44">
        <v>0</v>
      </c>
      <c r="S23" s="44">
        <v>0</v>
      </c>
      <c r="T23" s="49">
        <v>100</v>
      </c>
      <c r="U23" s="49">
        <v>0.967773153972709</v>
      </c>
      <c r="V23" s="49">
        <v>96.7773153972709</v>
      </c>
      <c r="W23" s="49">
        <v>86.6916470062615</v>
      </c>
      <c r="X23" s="44">
        <v>21</v>
      </c>
    </row>
  </sheetData>
  <mergeCells count="9">
    <mergeCell ref="E1:J1"/>
    <mergeCell ref="K1:P1"/>
    <mergeCell ref="Q1:V1"/>
    <mergeCell ref="A1:A2"/>
    <mergeCell ref="B1:B2"/>
    <mergeCell ref="C1:C2"/>
    <mergeCell ref="D1:D2"/>
    <mergeCell ref="W1:W2"/>
    <mergeCell ref="X1:X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计数统计表</vt:lpstr>
      <vt:lpstr>催化学硕</vt:lpstr>
      <vt:lpstr>催化专硕</vt:lpstr>
      <vt:lpstr>工艺学硕</vt:lpstr>
      <vt:lpstr>工艺专硕</vt:lpstr>
      <vt:lpstr>工程学硕</vt:lpstr>
      <vt:lpstr>工程专硕</vt:lpstr>
      <vt:lpstr>环境学硕</vt:lpstr>
      <vt:lpstr>环境专硕</vt:lpstr>
      <vt:lpstr>国际班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wdiao</cp:lastModifiedBy>
  <dcterms:created xsi:type="dcterms:W3CDTF">2023-09-17T12:05:00Z</dcterms:created>
  <dcterms:modified xsi:type="dcterms:W3CDTF">2023-09-20T02:31:12Z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E60D807B50A04BC78E35ABD16B32F9D0_11</vt:lpwstr>
  </property>
  <property fmtid="{D5CDD505-2E9C-101B-9397-08002B2CF9AE}" pid="3" name="KSOProductBuildVer">
    <vt:lpwstr>2052-12.1.0.15374</vt:lpwstr>
  </property>
</Properties>
</file>