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655"/>
  </bookViews>
  <sheets>
    <sheet name="Sheet1" sheetId="1" r:id="rId1"/>
  </sheets>
  <definedNames>
    <definedName name="_xlnm._FilterDatabase" localSheetId="0" hidden="1">Sheet1!$R:$R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<sst xmlns="http://schemas.openxmlformats.org/spreadsheetml/2006/main" count="54" uniqueCount="45">
  <si>
    <t>中国石油大学（北京）人工智能学院24级控制工程专业研究生综合测评汇总表</t>
  </si>
  <si>
    <t>学号</t>
  </si>
  <si>
    <t>姓名</t>
  </si>
  <si>
    <t>德育成绩</t>
  </si>
  <si>
    <t>智育成绩</t>
  </si>
  <si>
    <t>文体成绩</t>
  </si>
  <si>
    <t>总分</t>
  </si>
  <si>
    <t>排名</t>
  </si>
  <si>
    <t>英语六级成绩</t>
  </si>
  <si>
    <t>基础分</t>
  </si>
  <si>
    <t>奖励分</t>
  </si>
  <si>
    <t>惩罚分</t>
  </si>
  <si>
    <t>总 分</t>
  </si>
  <si>
    <t>加权分</t>
  </si>
  <si>
    <t>学习成绩分</t>
  </si>
  <si>
    <t>基本分</t>
  </si>
  <si>
    <t>史明</t>
  </si>
  <si>
    <t>硕转博</t>
  </si>
  <si>
    <t>刘健杨</t>
  </si>
  <si>
    <t>许梓康</t>
  </si>
  <si>
    <t>徐鹏</t>
  </si>
  <si>
    <t>朱海龙</t>
  </si>
  <si>
    <t>葛华秋</t>
  </si>
  <si>
    <t>张远飞</t>
  </si>
  <si>
    <t>孙蕊婷</t>
  </si>
  <si>
    <t>白一凡</t>
  </si>
  <si>
    <t>杨繁</t>
  </si>
  <si>
    <t>张帆</t>
  </si>
  <si>
    <t>陈倩</t>
  </si>
  <si>
    <t>王震</t>
  </si>
  <si>
    <t>徐梦旋</t>
  </si>
  <si>
    <t>刘孟淇</t>
  </si>
  <si>
    <t>张佳慧</t>
  </si>
  <si>
    <t>王兆毅</t>
  </si>
  <si>
    <t>挂一科</t>
  </si>
  <si>
    <t>俞晓敏</t>
  </si>
  <si>
    <t>高瑞杰</t>
  </si>
  <si>
    <t>岳远哲</t>
  </si>
  <si>
    <t>未考</t>
  </si>
  <si>
    <t>张天程</t>
  </si>
  <si>
    <t>祝源源</t>
  </si>
  <si>
    <t>段亚维</t>
  </si>
  <si>
    <t>杨文强</t>
  </si>
  <si>
    <t>张轶宇</t>
  </si>
  <si>
    <t>陈卓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</si>
</sst>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</numFmts>
  <fonts count="26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4"/>
      <name val="楷体_GB2312"/>
      <charset val="134"/>
    </font>
    <font>
      <sz val="10.5"/>
      <name val="宋体"/>
      <charset val="134"/>
    </font>
    <font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0" fillId="2" borderId="13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2" fillId="0" borderId="14">
      <alignment vertical="center"/>
    </xf>
    <xf numFmtId="0" fontId="13" fillId="0" borderId="14">
      <alignment vertical="center"/>
    </xf>
    <xf numFmtId="0" fontId="14" fillId="0" borderId="15">
      <alignment vertical="center"/>
    </xf>
    <xf numFmtId="0" fontId="14" fillId="0" borderId="0">
      <alignment vertical="center"/>
    </xf>
    <xf numFmtId="0" fontId="15" fillId="3" borderId="16">
      <alignment vertical="center"/>
    </xf>
    <xf numFmtId="0" fontId="16" fillId="4" borderId="17">
      <alignment vertical="center"/>
    </xf>
    <xf numFmtId="0" fontId="17" fillId="4" borderId="16">
      <alignment vertical="center"/>
    </xf>
    <xf numFmtId="0" fontId="18" fillId="5" borderId="18">
      <alignment vertical="center"/>
    </xf>
    <xf numFmtId="0" fontId="19" fillId="0" borderId="19">
      <alignment vertical="center"/>
    </xf>
    <xf numFmtId="0" fontId="20" fillId="0" borderId="20">
      <alignment vertical="center"/>
    </xf>
    <xf numFmtId="0" fontId="21" fillId="6" borderId="0">
      <alignment vertical="center"/>
    </xf>
    <xf numFmtId="0" fontId="22" fillId="7" borderId="0">
      <alignment vertical="center"/>
    </xf>
    <xf numFmtId="0" fontId="23" fillId="8" borderId="0">
      <alignment vertical="center"/>
    </xf>
    <xf numFmtId="0" fontId="24" fillId="9" borderId="0">
      <alignment vertical="center"/>
    </xf>
    <xf numFmtId="0" fontId="25" fillId="10" borderId="0">
      <alignment vertical="center"/>
    </xf>
    <xf numFmtId="0" fontId="25" fillId="11" borderId="0">
      <alignment vertical="center"/>
    </xf>
    <xf numFmtId="0" fontId="24" fillId="12" borderId="0">
      <alignment vertical="center"/>
    </xf>
    <xf numFmtId="0" fontId="24" fillId="13" borderId="0">
      <alignment vertical="center"/>
    </xf>
    <xf numFmtId="0" fontId="25" fillId="14" borderId="0">
      <alignment vertical="center"/>
    </xf>
    <xf numFmtId="0" fontId="25" fillId="15" borderId="0">
      <alignment vertical="center"/>
    </xf>
    <xf numFmtId="0" fontId="24" fillId="16" borderId="0">
      <alignment vertical="center"/>
    </xf>
    <xf numFmtId="0" fontId="24" fillId="17" borderId="0">
      <alignment vertical="center"/>
    </xf>
    <xf numFmtId="0" fontId="25" fillId="18" borderId="0">
      <alignment vertical="center"/>
    </xf>
    <xf numFmtId="0" fontId="25" fillId="19" borderId="0">
      <alignment vertical="center"/>
    </xf>
    <xf numFmtId="0" fontId="24" fillId="20" borderId="0">
      <alignment vertical="center"/>
    </xf>
    <xf numFmtId="0" fontId="24" fillId="21" borderId="0">
      <alignment vertical="center"/>
    </xf>
    <xf numFmtId="0" fontId="25" fillId="22" borderId="0">
      <alignment vertical="center"/>
    </xf>
    <xf numFmtId="0" fontId="25" fillId="23" borderId="0">
      <alignment vertical="center"/>
    </xf>
    <xf numFmtId="0" fontId="24" fillId="24" borderId="0">
      <alignment vertical="center"/>
    </xf>
    <xf numFmtId="0" fontId="24" fillId="25" borderId="0">
      <alignment vertical="center"/>
    </xf>
    <xf numFmtId="0" fontId="25" fillId="26" borderId="0">
      <alignment vertical="center"/>
    </xf>
    <xf numFmtId="0" fontId="25" fillId="27" borderId="0">
      <alignment vertical="center"/>
    </xf>
    <xf numFmtId="0" fontId="24" fillId="28" borderId="0">
      <alignment vertical="center"/>
    </xf>
    <xf numFmtId="0" fontId="24" fillId="29" borderId="0">
      <alignment vertical="center"/>
    </xf>
    <xf numFmtId="0" fontId="25" fillId="30" borderId="0">
      <alignment vertical="center"/>
    </xf>
    <xf numFmtId="0" fontId="25" fillId="31" borderId="0">
      <alignment vertical="center"/>
    </xf>
    <xf numFmtId="0" fontId="24" fillId="32" borderId="0">
      <alignment vertical="center"/>
    </xf>
  </cellStyleXfs>
  <cellXfs count="37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  <xf numFmtId="177" fontId="0" fillId="0" borderId="7" xfId="0" applyNumberFormat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4" fillId="0" borderId="8" xfId="0" applyNumberFormat="1" applyFont="1" applyFill="1" applyBorder="1" applyAlignment="1">
      <alignment horizontal="center" vertical="center"/>
    </xf>
    <xf numFmtId="177" fontId="5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/>
    </xf>
    <xf numFmtId="177" fontId="4" fillId="0" borderId="1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7" fontId="5" fillId="0" borderId="5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/>
    </xf>
    <xf numFmtId="177" fontId="6" fillId="0" borderId="1" xfId="0" applyNumberFormat="1" applyFont="1" applyFill="1" applyBorder="1" applyAlignment="1">
      <alignment horizontal="center"/>
    </xf>
    <xf numFmtId="177" fontId="0" fillId="0" borderId="5" xfId="0" applyNumberFormat="1" applyFill="1" applyBorder="1" applyAlignment="1">
      <alignment horizontal="center"/>
    </xf>
    <xf numFmtId="176" fontId="5" fillId="0" borderId="5" xfId="0" applyNumberFormat="1" applyFont="1" applyFill="1" applyBorder="1" applyAlignment="1">
      <alignment horizontal="center" vertical="center"/>
    </xf>
    <xf numFmtId="176" fontId="5" fillId="0" borderId="12" xfId="0" applyNumberFormat="1" applyFont="1" applyFill="1" applyBorder="1" applyAlignment="1">
      <alignment horizontal="center" vertical="center"/>
    </xf>
    <xf numFmtId="177" fontId="5" fillId="0" borderId="12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9"/>
  <sheetViews>
    <sheetView tabSelected="1" workbookViewId="0">
      <selection activeCell="A1" sqref="A1:S1"/>
    </sheetView>
  </sheetViews>
  <sheetFormatPr defaultColWidth="9" defaultRowHeight="13.5"/>
  <cols>
    <col min="1" max="1" width="13.3666666666667" customWidth="1"/>
    <col min="2" max="2" width="13.8166666666667" customWidth="1"/>
    <col min="3" max="3" width="9.54166666666667" customWidth="1"/>
    <col min="4" max="4" width="11.5416666666667"/>
    <col min="6" max="6" width="9.63333333333333" customWidth="1"/>
    <col min="7" max="7" width="8.36666666666667" customWidth="1"/>
    <col min="13" max="13" width="9.90833333333333" customWidth="1"/>
    <col min="20" max="20" width="9" style="1"/>
  </cols>
  <sheetData>
    <row r="1" ht="18.75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8.75" spans="1:20">
      <c r="A2" s="3" t="s">
        <v>1</v>
      </c>
      <c r="B2" s="3" t="s">
        <v>2</v>
      </c>
      <c r="C2" s="4" t="s">
        <v>3</v>
      </c>
      <c r="D2" s="5"/>
      <c r="E2" s="5"/>
      <c r="F2" s="5"/>
      <c r="G2" s="6"/>
      <c r="H2" s="4" t="s">
        <v>4</v>
      </c>
      <c r="I2" s="5"/>
      <c r="J2" s="5"/>
      <c r="K2" s="5"/>
      <c r="L2" s="6"/>
      <c r="M2" s="4" t="s">
        <v>5</v>
      </c>
      <c r="N2" s="5"/>
      <c r="O2" s="5"/>
      <c r="P2" s="5"/>
      <c r="Q2" s="6"/>
      <c r="R2" s="33" t="s">
        <v>6</v>
      </c>
      <c r="S2" s="34" t="s">
        <v>7</v>
      </c>
      <c r="T2" s="3" t="s">
        <v>8</v>
      </c>
    </row>
    <row r="3" ht="25.5" spans="1:20">
      <c r="A3" s="3"/>
      <c r="B3" s="3"/>
      <c r="C3" s="7" t="s">
        <v>9</v>
      </c>
      <c r="D3" s="7" t="s">
        <v>10</v>
      </c>
      <c r="E3" s="8" t="s">
        <v>11</v>
      </c>
      <c r="F3" s="7" t="s">
        <v>12</v>
      </c>
      <c r="G3" s="7" t="s">
        <v>13</v>
      </c>
      <c r="H3" s="7" t="s">
        <v>14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15</v>
      </c>
      <c r="N3" s="7" t="s">
        <v>10</v>
      </c>
      <c r="O3" s="7" t="s">
        <v>11</v>
      </c>
      <c r="P3" s="7" t="s">
        <v>12</v>
      </c>
      <c r="Q3" s="7" t="s">
        <v>13</v>
      </c>
      <c r="R3" s="33"/>
      <c r="S3" s="34"/>
      <c r="T3" s="3"/>
    </row>
    <row r="4" ht="14.25" spans="1:21">
      <c r="A4" s="9">
        <v>2024216057</v>
      </c>
      <c r="B4" s="10" t="s">
        <v>16</v>
      </c>
      <c r="C4" s="11">
        <v>68.5</v>
      </c>
      <c r="D4" s="9">
        <v>9</v>
      </c>
      <c r="E4" s="12">
        <v>0</v>
      </c>
      <c r="F4" s="13">
        <f t="shared" ref="F4:F29" si="0">C4+D4</f>
        <v>77.5</v>
      </c>
      <c r="G4" s="13">
        <f t="shared" ref="G4:G29" si="1">0.15*F4</f>
        <v>11.625</v>
      </c>
      <c r="H4" s="14">
        <v>70.19</v>
      </c>
      <c r="I4" s="22">
        <v>20</v>
      </c>
      <c r="J4" s="12">
        <v>0</v>
      </c>
      <c r="K4" s="23">
        <v>90.19</v>
      </c>
      <c r="L4" s="13">
        <v>67.6425</v>
      </c>
      <c r="M4" s="13">
        <v>65</v>
      </c>
      <c r="N4" s="24">
        <v>5</v>
      </c>
      <c r="O4" s="12">
        <v>0</v>
      </c>
      <c r="P4" s="13">
        <v>70</v>
      </c>
      <c r="Q4" s="13">
        <f t="shared" ref="Q4:Q29" si="2">0.1*P4</f>
        <v>7</v>
      </c>
      <c r="R4" s="12">
        <f t="shared" ref="R4:R29" si="3">G4+L4+Q4</f>
        <v>86.2675</v>
      </c>
      <c r="S4" s="35"/>
      <c r="T4" s="36">
        <v>543</v>
      </c>
      <c r="U4" t="s">
        <v>17</v>
      </c>
    </row>
    <row r="5" ht="14.25" spans="1:20">
      <c r="A5" s="9">
        <v>2024216049</v>
      </c>
      <c r="B5" s="10" t="s">
        <v>18</v>
      </c>
      <c r="C5" s="11">
        <v>67.9283851337082</v>
      </c>
      <c r="D5" s="9">
        <v>1</v>
      </c>
      <c r="E5" s="12">
        <v>0</v>
      </c>
      <c r="F5" s="13">
        <f t="shared" si="0"/>
        <v>68.9283851337082</v>
      </c>
      <c r="G5" s="13">
        <f t="shared" si="1"/>
        <v>10.3392577700562</v>
      </c>
      <c r="H5" s="15">
        <v>69.06</v>
      </c>
      <c r="I5" s="25">
        <v>20</v>
      </c>
      <c r="J5" s="12">
        <v>0</v>
      </c>
      <c r="K5" s="12">
        <v>89.06</v>
      </c>
      <c r="L5" s="26">
        <v>66.795</v>
      </c>
      <c r="M5" s="12">
        <v>61</v>
      </c>
      <c r="N5" s="12">
        <v>0</v>
      </c>
      <c r="O5" s="12">
        <v>0</v>
      </c>
      <c r="P5" s="13">
        <v>61</v>
      </c>
      <c r="Q5" s="13">
        <f t="shared" si="2"/>
        <v>6.1</v>
      </c>
      <c r="R5" s="12">
        <f t="shared" si="3"/>
        <v>83.2342577700562</v>
      </c>
      <c r="S5" s="35">
        <v>1</v>
      </c>
      <c r="T5" s="36">
        <v>530</v>
      </c>
    </row>
    <row r="6" ht="14.25" spans="1:20">
      <c r="A6" s="9">
        <v>2024216071</v>
      </c>
      <c r="B6" s="10" t="s">
        <v>19</v>
      </c>
      <c r="C6" s="11">
        <v>70</v>
      </c>
      <c r="D6" s="9">
        <v>26.5</v>
      </c>
      <c r="E6" s="12">
        <v>0</v>
      </c>
      <c r="F6" s="13">
        <f t="shared" si="0"/>
        <v>96.5</v>
      </c>
      <c r="G6" s="13">
        <f t="shared" si="1"/>
        <v>14.475</v>
      </c>
      <c r="H6" s="14">
        <v>64.92</v>
      </c>
      <c r="I6" s="22">
        <v>6.5</v>
      </c>
      <c r="J6" s="12">
        <v>0</v>
      </c>
      <c r="K6" s="12">
        <v>71.42</v>
      </c>
      <c r="L6" s="26">
        <v>53.565</v>
      </c>
      <c r="M6" s="12">
        <v>70</v>
      </c>
      <c r="N6" s="24">
        <v>10</v>
      </c>
      <c r="O6" s="12">
        <v>0</v>
      </c>
      <c r="P6" s="13">
        <v>80</v>
      </c>
      <c r="Q6" s="13">
        <f t="shared" si="2"/>
        <v>8</v>
      </c>
      <c r="R6" s="12">
        <f t="shared" si="3"/>
        <v>76.04</v>
      </c>
      <c r="S6" s="35">
        <v>2</v>
      </c>
      <c r="T6" s="36">
        <v>389</v>
      </c>
    </row>
    <row r="7" ht="14.25" spans="1:20">
      <c r="A7" s="9">
        <v>2024216061</v>
      </c>
      <c r="B7" s="10" t="s">
        <v>20</v>
      </c>
      <c r="C7" s="11">
        <v>68.5</v>
      </c>
      <c r="D7" s="9">
        <v>3</v>
      </c>
      <c r="E7" s="12">
        <v>0</v>
      </c>
      <c r="F7" s="13">
        <f t="shared" si="0"/>
        <v>71.5</v>
      </c>
      <c r="G7" s="13">
        <f t="shared" si="1"/>
        <v>10.725</v>
      </c>
      <c r="H7" s="14">
        <v>68.83</v>
      </c>
      <c r="I7" s="22">
        <v>10</v>
      </c>
      <c r="J7" s="12">
        <v>0</v>
      </c>
      <c r="K7" s="12">
        <v>78.83</v>
      </c>
      <c r="L7" s="26">
        <v>59.1225</v>
      </c>
      <c r="M7" s="12">
        <v>54</v>
      </c>
      <c r="N7" s="12">
        <v>0</v>
      </c>
      <c r="O7" s="12">
        <v>0</v>
      </c>
      <c r="P7" s="13">
        <v>54</v>
      </c>
      <c r="Q7" s="13">
        <f t="shared" si="2"/>
        <v>5.4</v>
      </c>
      <c r="R7" s="12">
        <f t="shared" si="3"/>
        <v>75.2475</v>
      </c>
      <c r="S7" s="35">
        <v>3</v>
      </c>
      <c r="T7" s="36">
        <v>478</v>
      </c>
    </row>
    <row r="8" ht="14.25" spans="1:20">
      <c r="A8" s="9">
        <v>2024216074</v>
      </c>
      <c r="B8" s="10" t="s">
        <v>21</v>
      </c>
      <c r="C8" s="11">
        <v>67.1102033155264</v>
      </c>
      <c r="D8" s="9">
        <v>5</v>
      </c>
      <c r="E8" s="12">
        <v>0</v>
      </c>
      <c r="F8" s="13">
        <f t="shared" si="0"/>
        <v>72.1102033155264</v>
      </c>
      <c r="G8" s="13">
        <f t="shared" si="1"/>
        <v>10.816530497329</v>
      </c>
      <c r="H8" s="14">
        <v>67.25</v>
      </c>
      <c r="I8" s="22">
        <v>6.7</v>
      </c>
      <c r="J8" s="12">
        <v>0</v>
      </c>
      <c r="K8" s="12">
        <v>73.95</v>
      </c>
      <c r="L8" s="26">
        <v>55.4625</v>
      </c>
      <c r="M8" s="12">
        <v>60</v>
      </c>
      <c r="N8" s="12">
        <v>0</v>
      </c>
      <c r="O8" s="12">
        <v>0</v>
      </c>
      <c r="P8" s="13">
        <v>60</v>
      </c>
      <c r="Q8" s="13">
        <f t="shared" si="2"/>
        <v>6</v>
      </c>
      <c r="R8" s="12">
        <f t="shared" si="3"/>
        <v>72.279030497329</v>
      </c>
      <c r="S8" s="35">
        <v>4</v>
      </c>
      <c r="T8" s="36">
        <v>478</v>
      </c>
    </row>
    <row r="9" ht="14.25" spans="1:20">
      <c r="A9" s="9">
        <v>2024216067</v>
      </c>
      <c r="B9" s="10" t="s">
        <v>22</v>
      </c>
      <c r="C9" s="11">
        <v>67.8631677424038</v>
      </c>
      <c r="D9" s="9">
        <v>13.5</v>
      </c>
      <c r="E9" s="12">
        <v>0</v>
      </c>
      <c r="F9" s="13">
        <f t="shared" si="0"/>
        <v>81.3631677424038</v>
      </c>
      <c r="G9" s="13">
        <f t="shared" si="1"/>
        <v>12.2044751613606</v>
      </c>
      <c r="H9" s="15">
        <v>68.27</v>
      </c>
      <c r="I9" s="25">
        <v>0</v>
      </c>
      <c r="J9" s="12">
        <v>0</v>
      </c>
      <c r="K9" s="12">
        <v>68.27</v>
      </c>
      <c r="L9" s="26">
        <v>51.2025</v>
      </c>
      <c r="M9" s="12">
        <v>65</v>
      </c>
      <c r="N9" s="22">
        <v>10</v>
      </c>
      <c r="O9" s="12">
        <v>0</v>
      </c>
      <c r="P9" s="13">
        <v>75</v>
      </c>
      <c r="Q9" s="13">
        <f t="shared" si="2"/>
        <v>7.5</v>
      </c>
      <c r="R9" s="12">
        <f t="shared" si="3"/>
        <v>70.9069751613606</v>
      </c>
      <c r="S9" s="35">
        <v>5</v>
      </c>
      <c r="T9" s="36">
        <v>427</v>
      </c>
    </row>
    <row r="10" ht="14.25" spans="1:20">
      <c r="A10" s="9">
        <v>2024216060</v>
      </c>
      <c r="B10" s="10" t="s">
        <v>23</v>
      </c>
      <c r="C10" s="11">
        <v>67.9283851337082</v>
      </c>
      <c r="D10" s="9">
        <v>3</v>
      </c>
      <c r="E10" s="12">
        <v>0</v>
      </c>
      <c r="F10" s="13">
        <f t="shared" si="0"/>
        <v>70.9283851337082</v>
      </c>
      <c r="G10" s="13">
        <f t="shared" si="1"/>
        <v>10.6392577700562</v>
      </c>
      <c r="H10" s="15">
        <v>68.98</v>
      </c>
      <c r="I10" s="25">
        <v>3</v>
      </c>
      <c r="J10" s="12">
        <v>0</v>
      </c>
      <c r="K10" s="12">
        <v>71.98</v>
      </c>
      <c r="L10" s="26">
        <v>53.985</v>
      </c>
      <c r="M10" s="12">
        <v>60</v>
      </c>
      <c r="N10" s="12">
        <v>0</v>
      </c>
      <c r="O10" s="12">
        <v>0</v>
      </c>
      <c r="P10" s="13">
        <v>60</v>
      </c>
      <c r="Q10" s="13">
        <f t="shared" si="2"/>
        <v>6</v>
      </c>
      <c r="R10" s="12">
        <f t="shared" si="3"/>
        <v>70.6242577700562</v>
      </c>
      <c r="S10" s="35">
        <v>6</v>
      </c>
      <c r="T10" s="36">
        <v>437</v>
      </c>
    </row>
    <row r="11" ht="14.25" spans="1:20">
      <c r="A11" s="9">
        <v>2024216064</v>
      </c>
      <c r="B11" s="10" t="s">
        <v>24</v>
      </c>
      <c r="C11" s="11">
        <v>67.3631677424038</v>
      </c>
      <c r="D11" s="9">
        <v>3</v>
      </c>
      <c r="E11" s="12">
        <v>0</v>
      </c>
      <c r="F11" s="13">
        <f t="shared" si="0"/>
        <v>70.3631677424038</v>
      </c>
      <c r="G11" s="13">
        <f t="shared" si="1"/>
        <v>10.5544751613606</v>
      </c>
      <c r="H11" s="14">
        <v>67.74</v>
      </c>
      <c r="I11" s="22">
        <v>2.4</v>
      </c>
      <c r="J11" s="12">
        <v>0</v>
      </c>
      <c r="K11" s="23">
        <v>70.14</v>
      </c>
      <c r="L11" s="13">
        <v>52.605</v>
      </c>
      <c r="M11" s="13">
        <v>65</v>
      </c>
      <c r="N11" s="24">
        <v>5</v>
      </c>
      <c r="O11" s="12">
        <v>0</v>
      </c>
      <c r="P11" s="13">
        <v>70</v>
      </c>
      <c r="Q11" s="13">
        <f t="shared" si="2"/>
        <v>7</v>
      </c>
      <c r="R11" s="12">
        <f t="shared" si="3"/>
        <v>70.1594751613606</v>
      </c>
      <c r="S11" s="35">
        <v>7</v>
      </c>
      <c r="T11" s="36">
        <v>417</v>
      </c>
    </row>
    <row r="12" ht="14.25" spans="1:20">
      <c r="A12" s="9">
        <v>2024216055</v>
      </c>
      <c r="B12" s="10" t="s">
        <v>25</v>
      </c>
      <c r="C12" s="11">
        <v>67.9283851337082</v>
      </c>
      <c r="D12" s="9">
        <v>16.5</v>
      </c>
      <c r="E12" s="12">
        <v>0</v>
      </c>
      <c r="F12" s="13">
        <f t="shared" si="0"/>
        <v>84.4283851337082</v>
      </c>
      <c r="G12" s="13">
        <f t="shared" si="1"/>
        <v>12.6642577700562</v>
      </c>
      <c r="H12" s="14">
        <v>67.3</v>
      </c>
      <c r="I12" s="22">
        <v>0</v>
      </c>
      <c r="J12" s="12">
        <v>0</v>
      </c>
      <c r="K12" s="27">
        <v>67.3</v>
      </c>
      <c r="L12" s="28">
        <v>50.475</v>
      </c>
      <c r="M12" s="28">
        <v>40</v>
      </c>
      <c r="N12" s="24">
        <v>20</v>
      </c>
      <c r="O12" s="12">
        <v>0</v>
      </c>
      <c r="P12" s="13">
        <v>60</v>
      </c>
      <c r="Q12" s="13">
        <f t="shared" si="2"/>
        <v>6</v>
      </c>
      <c r="R12" s="12">
        <f t="shared" si="3"/>
        <v>69.1392577700562</v>
      </c>
      <c r="S12" s="35">
        <v>8</v>
      </c>
      <c r="T12" s="36">
        <v>420</v>
      </c>
    </row>
    <row r="13" ht="14.25" spans="1:20">
      <c r="A13" s="9">
        <v>2024216051</v>
      </c>
      <c r="B13" s="10" t="s">
        <v>26</v>
      </c>
      <c r="C13" s="11">
        <v>70</v>
      </c>
      <c r="D13" s="9">
        <v>15</v>
      </c>
      <c r="E13" s="12">
        <v>0</v>
      </c>
      <c r="F13" s="13">
        <f t="shared" si="0"/>
        <v>85</v>
      </c>
      <c r="G13" s="13">
        <f t="shared" si="1"/>
        <v>12.75</v>
      </c>
      <c r="H13" s="14">
        <v>63.87</v>
      </c>
      <c r="I13" s="22">
        <v>0</v>
      </c>
      <c r="J13" s="12">
        <v>0</v>
      </c>
      <c r="K13" s="12">
        <v>63.87</v>
      </c>
      <c r="L13" s="26">
        <v>47.9025</v>
      </c>
      <c r="M13" s="12">
        <v>68</v>
      </c>
      <c r="N13" s="12">
        <v>0</v>
      </c>
      <c r="O13" s="12">
        <v>0</v>
      </c>
      <c r="P13" s="13">
        <v>68</v>
      </c>
      <c r="Q13" s="13">
        <f t="shared" si="2"/>
        <v>6.8</v>
      </c>
      <c r="R13" s="12">
        <f t="shared" si="3"/>
        <v>67.4525</v>
      </c>
      <c r="S13" s="35">
        <v>9</v>
      </c>
      <c r="T13" s="36">
        <v>579</v>
      </c>
    </row>
    <row r="14" ht="14.25" spans="1:20">
      <c r="A14" s="9">
        <v>2024216073</v>
      </c>
      <c r="B14" s="10" t="s">
        <v>27</v>
      </c>
      <c r="C14" s="11">
        <v>68.5</v>
      </c>
      <c r="D14" s="9">
        <v>5</v>
      </c>
      <c r="E14" s="12">
        <v>0</v>
      </c>
      <c r="F14" s="13">
        <f t="shared" si="0"/>
        <v>73.5</v>
      </c>
      <c r="G14" s="13">
        <f t="shared" si="1"/>
        <v>11.025</v>
      </c>
      <c r="H14" s="14">
        <v>68.66</v>
      </c>
      <c r="I14" s="29">
        <v>0</v>
      </c>
      <c r="J14" s="12">
        <v>0</v>
      </c>
      <c r="K14" s="12">
        <v>68.66</v>
      </c>
      <c r="L14" s="26">
        <v>51.495</v>
      </c>
      <c r="M14" s="12">
        <v>38</v>
      </c>
      <c r="N14" s="24">
        <v>8</v>
      </c>
      <c r="O14" s="12">
        <v>0</v>
      </c>
      <c r="P14" s="13">
        <v>46</v>
      </c>
      <c r="Q14" s="13">
        <f t="shared" si="2"/>
        <v>4.6</v>
      </c>
      <c r="R14" s="12">
        <f t="shared" si="3"/>
        <v>67.12</v>
      </c>
      <c r="S14" s="35">
        <v>10</v>
      </c>
      <c r="T14" s="36">
        <v>459</v>
      </c>
    </row>
    <row r="15" ht="14.25" spans="1:20">
      <c r="A15" s="9">
        <v>2024216047</v>
      </c>
      <c r="B15" s="10" t="s">
        <v>28</v>
      </c>
      <c r="C15" s="11">
        <v>67.9283851337082</v>
      </c>
      <c r="D15" s="9">
        <v>2</v>
      </c>
      <c r="E15" s="12">
        <v>0</v>
      </c>
      <c r="F15" s="13">
        <f t="shared" si="0"/>
        <v>69.9283851337082</v>
      </c>
      <c r="G15" s="13">
        <f t="shared" si="1"/>
        <v>10.4892577700562</v>
      </c>
      <c r="H15" s="14">
        <v>68.53</v>
      </c>
      <c r="I15" s="22">
        <v>0</v>
      </c>
      <c r="J15" s="12">
        <v>0</v>
      </c>
      <c r="K15" s="12">
        <v>68.53</v>
      </c>
      <c r="L15" s="26">
        <v>51.3975</v>
      </c>
      <c r="M15" s="12">
        <v>50</v>
      </c>
      <c r="N15" s="12">
        <v>0</v>
      </c>
      <c r="O15" s="12">
        <v>0</v>
      </c>
      <c r="P15" s="13">
        <v>50</v>
      </c>
      <c r="Q15" s="13">
        <f t="shared" si="2"/>
        <v>5</v>
      </c>
      <c r="R15" s="12">
        <f t="shared" si="3"/>
        <v>66.8867577700562</v>
      </c>
      <c r="S15" s="35">
        <v>11</v>
      </c>
      <c r="T15" s="36">
        <v>515</v>
      </c>
    </row>
    <row r="16" ht="14.25" spans="1:20">
      <c r="A16" s="9">
        <v>2024216066</v>
      </c>
      <c r="B16" s="10" t="s">
        <v>29</v>
      </c>
      <c r="C16" s="11">
        <v>67.3631677424038</v>
      </c>
      <c r="D16" s="9">
        <v>4</v>
      </c>
      <c r="E16" s="12">
        <v>0</v>
      </c>
      <c r="F16" s="13">
        <f t="shared" si="0"/>
        <v>71.3631677424038</v>
      </c>
      <c r="G16" s="13">
        <f t="shared" si="1"/>
        <v>10.7044751613606</v>
      </c>
      <c r="H16" s="14">
        <v>67.27</v>
      </c>
      <c r="I16" s="22">
        <v>0</v>
      </c>
      <c r="J16" s="12">
        <v>0</v>
      </c>
      <c r="K16" s="12">
        <v>67.27</v>
      </c>
      <c r="L16" s="26">
        <v>50.4525</v>
      </c>
      <c r="M16" s="12">
        <v>50</v>
      </c>
      <c r="N16" s="12">
        <v>0</v>
      </c>
      <c r="O16" s="12">
        <v>0</v>
      </c>
      <c r="P16" s="13">
        <v>50</v>
      </c>
      <c r="Q16" s="13">
        <f t="shared" si="2"/>
        <v>5</v>
      </c>
      <c r="R16" s="12">
        <f t="shared" si="3"/>
        <v>66.1569751613606</v>
      </c>
      <c r="S16" s="35">
        <v>12</v>
      </c>
      <c r="T16" s="36">
        <v>424</v>
      </c>
    </row>
    <row r="17" ht="14.25" spans="1:20">
      <c r="A17" s="9">
        <v>2024216070</v>
      </c>
      <c r="B17" s="10" t="s">
        <v>30</v>
      </c>
      <c r="C17" s="11">
        <v>68.2617184670415</v>
      </c>
      <c r="D17" s="9">
        <v>4</v>
      </c>
      <c r="E17" s="12">
        <v>0</v>
      </c>
      <c r="F17" s="13">
        <f t="shared" si="0"/>
        <v>72.2617184670415</v>
      </c>
      <c r="G17" s="13">
        <f t="shared" si="1"/>
        <v>10.8392577700562</v>
      </c>
      <c r="H17" s="14">
        <v>68.66</v>
      </c>
      <c r="I17" s="22">
        <v>0</v>
      </c>
      <c r="J17" s="12">
        <v>0</v>
      </c>
      <c r="K17" s="23">
        <v>68.66</v>
      </c>
      <c r="L17" s="13">
        <v>51.495</v>
      </c>
      <c r="M17" s="13">
        <v>35</v>
      </c>
      <c r="N17" s="30">
        <v>0</v>
      </c>
      <c r="O17" s="12">
        <v>0</v>
      </c>
      <c r="P17" s="13">
        <v>35</v>
      </c>
      <c r="Q17" s="13">
        <f t="shared" si="2"/>
        <v>3.5</v>
      </c>
      <c r="R17" s="12">
        <f t="shared" si="3"/>
        <v>65.8342577700562</v>
      </c>
      <c r="S17" s="35">
        <v>13</v>
      </c>
      <c r="T17" s="36"/>
    </row>
    <row r="18" ht="14.25" spans="1:20">
      <c r="A18" s="9">
        <v>2024216056</v>
      </c>
      <c r="B18" s="10" t="s">
        <v>31</v>
      </c>
      <c r="C18" s="11">
        <v>67.9283851337082</v>
      </c>
      <c r="D18" s="9">
        <v>5</v>
      </c>
      <c r="E18" s="12">
        <v>0</v>
      </c>
      <c r="F18" s="13">
        <f t="shared" si="0"/>
        <v>72.9283851337082</v>
      </c>
      <c r="G18" s="13">
        <f t="shared" si="1"/>
        <v>10.9392577700562</v>
      </c>
      <c r="H18" s="14">
        <v>66.58</v>
      </c>
      <c r="I18" s="22">
        <v>0</v>
      </c>
      <c r="J18" s="12">
        <v>0</v>
      </c>
      <c r="K18" s="23">
        <v>66.58</v>
      </c>
      <c r="L18" s="13">
        <v>49.935</v>
      </c>
      <c r="M18" s="13">
        <v>49</v>
      </c>
      <c r="N18" s="12">
        <v>0</v>
      </c>
      <c r="O18" s="12">
        <v>0</v>
      </c>
      <c r="P18" s="13">
        <v>49</v>
      </c>
      <c r="Q18" s="13">
        <f t="shared" si="2"/>
        <v>4.9</v>
      </c>
      <c r="R18" s="12">
        <f t="shared" si="3"/>
        <v>65.7742577700562</v>
      </c>
      <c r="S18" s="35">
        <v>14</v>
      </c>
      <c r="T18" s="23"/>
    </row>
    <row r="19" ht="14.25" spans="1:20">
      <c r="A19" s="9">
        <v>2024216054</v>
      </c>
      <c r="B19" s="10" t="s">
        <v>32</v>
      </c>
      <c r="C19" s="11">
        <v>67.9283851337082</v>
      </c>
      <c r="D19" s="9">
        <v>10</v>
      </c>
      <c r="E19" s="12">
        <v>0</v>
      </c>
      <c r="F19" s="13">
        <f t="shared" si="0"/>
        <v>77.9283851337082</v>
      </c>
      <c r="G19" s="13">
        <f t="shared" si="1"/>
        <v>11.6892577700562</v>
      </c>
      <c r="H19" s="14">
        <v>65.84</v>
      </c>
      <c r="I19" s="22">
        <v>0</v>
      </c>
      <c r="J19" s="12">
        <v>0</v>
      </c>
      <c r="K19" s="12">
        <v>65.84</v>
      </c>
      <c r="L19" s="26">
        <v>49.38</v>
      </c>
      <c r="M19" s="12">
        <v>40</v>
      </c>
      <c r="N19" s="12">
        <v>0</v>
      </c>
      <c r="O19" s="12">
        <v>0</v>
      </c>
      <c r="P19" s="13">
        <v>40</v>
      </c>
      <c r="Q19" s="13">
        <f t="shared" si="2"/>
        <v>4</v>
      </c>
      <c r="R19" s="12">
        <f t="shared" si="3"/>
        <v>65.0692577700562</v>
      </c>
      <c r="S19" s="35">
        <v>15</v>
      </c>
      <c r="T19" s="36">
        <v>484</v>
      </c>
    </row>
    <row r="20" ht="14.25" spans="1:20">
      <c r="A20" s="9">
        <v>2024216050</v>
      </c>
      <c r="B20" s="10" t="s">
        <v>33</v>
      </c>
      <c r="C20" s="11">
        <v>67.9283851337082</v>
      </c>
      <c r="D20" s="9">
        <v>0</v>
      </c>
      <c r="E20" s="12">
        <v>0</v>
      </c>
      <c r="F20" s="13">
        <f t="shared" si="0"/>
        <v>67.9283851337082</v>
      </c>
      <c r="G20" s="13">
        <f t="shared" si="1"/>
        <v>10.1892577700562</v>
      </c>
      <c r="H20" s="14">
        <v>69.06</v>
      </c>
      <c r="I20" s="22">
        <v>0</v>
      </c>
      <c r="J20" s="12" t="s">
        <v>34</v>
      </c>
      <c r="K20" s="12">
        <v>69.06</v>
      </c>
      <c r="L20" s="26">
        <v>51.795</v>
      </c>
      <c r="M20" s="12">
        <v>30</v>
      </c>
      <c r="N20" s="30">
        <v>0</v>
      </c>
      <c r="O20" s="12">
        <v>0</v>
      </c>
      <c r="P20" s="13">
        <v>30</v>
      </c>
      <c r="Q20" s="13">
        <f t="shared" si="2"/>
        <v>3</v>
      </c>
      <c r="R20" s="12">
        <f t="shared" si="3"/>
        <v>64.9842577700562</v>
      </c>
      <c r="S20" s="35">
        <v>16</v>
      </c>
      <c r="T20" s="36">
        <v>350</v>
      </c>
    </row>
    <row r="21" ht="14.25" spans="1:20">
      <c r="A21" s="9">
        <v>2024216053</v>
      </c>
      <c r="B21" s="10" t="s">
        <v>35</v>
      </c>
      <c r="C21" s="11">
        <v>66.9283851337082</v>
      </c>
      <c r="D21" s="9">
        <v>0</v>
      </c>
      <c r="E21" s="12">
        <v>0</v>
      </c>
      <c r="F21" s="13">
        <f t="shared" si="0"/>
        <v>66.9283851337082</v>
      </c>
      <c r="G21" s="13">
        <f t="shared" si="1"/>
        <v>10.0392577700562</v>
      </c>
      <c r="H21" s="14">
        <v>69.04</v>
      </c>
      <c r="I21" s="22">
        <v>0</v>
      </c>
      <c r="J21" s="12">
        <v>0</v>
      </c>
      <c r="K21" s="12">
        <v>69.04</v>
      </c>
      <c r="L21" s="26">
        <v>51.78</v>
      </c>
      <c r="M21" s="12">
        <v>30</v>
      </c>
      <c r="N21" s="12">
        <v>0</v>
      </c>
      <c r="O21" s="12">
        <v>0</v>
      </c>
      <c r="P21" s="13">
        <v>30</v>
      </c>
      <c r="Q21" s="13">
        <f t="shared" si="2"/>
        <v>3</v>
      </c>
      <c r="R21" s="12">
        <f t="shared" si="3"/>
        <v>64.8192577700562</v>
      </c>
      <c r="S21" s="35">
        <v>17</v>
      </c>
      <c r="T21" s="36">
        <v>443</v>
      </c>
    </row>
    <row r="22" ht="14.25" spans="1:21">
      <c r="A22" s="9">
        <v>2024216063</v>
      </c>
      <c r="B22" s="10" t="s">
        <v>36</v>
      </c>
      <c r="C22" s="11">
        <v>68.3631677424038</v>
      </c>
      <c r="D22" s="9">
        <v>1</v>
      </c>
      <c r="E22" s="12">
        <v>0</v>
      </c>
      <c r="F22" s="13">
        <f t="shared" si="0"/>
        <v>69.3631677424038</v>
      </c>
      <c r="G22" s="13">
        <f t="shared" si="1"/>
        <v>10.4044751613606</v>
      </c>
      <c r="H22" s="14">
        <v>67.41</v>
      </c>
      <c r="I22" s="22">
        <v>0</v>
      </c>
      <c r="J22" s="12">
        <v>0</v>
      </c>
      <c r="K22" s="12">
        <v>67.41</v>
      </c>
      <c r="L22" s="26">
        <v>50.5575</v>
      </c>
      <c r="M22" s="12">
        <v>35</v>
      </c>
      <c r="N22" s="12">
        <v>0</v>
      </c>
      <c r="O22" s="12">
        <v>0</v>
      </c>
      <c r="P22" s="13">
        <v>35</v>
      </c>
      <c r="Q22" s="13">
        <f t="shared" si="2"/>
        <v>3.5</v>
      </c>
      <c r="R22" s="12">
        <f t="shared" si="3"/>
        <v>64.4619751613606</v>
      </c>
      <c r="S22" s="35"/>
      <c r="T22" s="36">
        <v>315</v>
      </c>
      <c r="U22" t="s">
        <v>17</v>
      </c>
    </row>
    <row r="23" ht="14.25" spans="1:20">
      <c r="A23" s="16">
        <v>2024216072</v>
      </c>
      <c r="B23" s="17" t="s">
        <v>37</v>
      </c>
      <c r="C23" s="11">
        <v>66.1102033155264</v>
      </c>
      <c r="D23" s="9">
        <v>5</v>
      </c>
      <c r="E23" s="12">
        <v>0</v>
      </c>
      <c r="F23" s="13">
        <f t="shared" si="0"/>
        <v>71.1102033155264</v>
      </c>
      <c r="G23" s="13">
        <f t="shared" si="1"/>
        <v>10.666530497329</v>
      </c>
      <c r="H23" s="18">
        <v>65.59</v>
      </c>
      <c r="I23" s="22">
        <v>0</v>
      </c>
      <c r="J23" s="12">
        <v>0</v>
      </c>
      <c r="K23" s="31">
        <v>65.59</v>
      </c>
      <c r="L23" s="32">
        <v>49.1925</v>
      </c>
      <c r="M23" s="31">
        <v>45</v>
      </c>
      <c r="N23" s="12">
        <v>0</v>
      </c>
      <c r="O23" s="12">
        <v>0</v>
      </c>
      <c r="P23" s="13">
        <v>45</v>
      </c>
      <c r="Q23" s="13">
        <f t="shared" si="2"/>
        <v>4.5</v>
      </c>
      <c r="R23" s="12">
        <f t="shared" si="3"/>
        <v>64.359030497329</v>
      </c>
      <c r="S23" s="35">
        <v>18</v>
      </c>
      <c r="T23" s="36" t="s">
        <v>38</v>
      </c>
    </row>
    <row r="24" ht="14.25" spans="1:20">
      <c r="A24" s="19">
        <v>2024216059</v>
      </c>
      <c r="B24" s="20" t="s">
        <v>39</v>
      </c>
      <c r="C24" s="11">
        <v>67.9283851337082</v>
      </c>
      <c r="D24" s="9">
        <v>0</v>
      </c>
      <c r="E24" s="12">
        <v>0</v>
      </c>
      <c r="F24" s="13">
        <f t="shared" si="0"/>
        <v>67.9283851337082</v>
      </c>
      <c r="G24" s="13">
        <f t="shared" si="1"/>
        <v>10.1892577700562</v>
      </c>
      <c r="H24" s="21">
        <v>67.98</v>
      </c>
      <c r="I24" s="22">
        <v>0</v>
      </c>
      <c r="J24" s="12">
        <v>0</v>
      </c>
      <c r="K24" s="12">
        <v>67.98</v>
      </c>
      <c r="L24" s="26">
        <v>50.985</v>
      </c>
      <c r="M24" s="12">
        <v>30</v>
      </c>
      <c r="N24" s="30">
        <v>0</v>
      </c>
      <c r="O24" s="12">
        <v>0</v>
      </c>
      <c r="P24" s="13">
        <v>30</v>
      </c>
      <c r="Q24" s="13">
        <f t="shared" si="2"/>
        <v>3</v>
      </c>
      <c r="R24" s="12">
        <f t="shared" si="3"/>
        <v>64.1742577700562</v>
      </c>
      <c r="S24" s="35">
        <v>19</v>
      </c>
      <c r="T24" s="36">
        <v>437</v>
      </c>
    </row>
    <row r="25" ht="14.25" spans="1:20">
      <c r="A25" s="19">
        <v>2024216075</v>
      </c>
      <c r="B25" s="20" t="s">
        <v>40</v>
      </c>
      <c r="C25" s="11">
        <v>66.1102033155264</v>
      </c>
      <c r="D25" s="9">
        <v>7</v>
      </c>
      <c r="E25" s="12">
        <v>0</v>
      </c>
      <c r="F25" s="13">
        <f t="shared" si="0"/>
        <v>73.1102033155264</v>
      </c>
      <c r="G25" s="13">
        <f t="shared" si="1"/>
        <v>10.966530497329</v>
      </c>
      <c r="H25" s="21">
        <v>65.19</v>
      </c>
      <c r="I25" s="22">
        <v>0</v>
      </c>
      <c r="J25" s="12">
        <v>0</v>
      </c>
      <c r="K25" s="12">
        <v>65.19</v>
      </c>
      <c r="L25" s="26">
        <v>48.8925</v>
      </c>
      <c r="M25" s="12">
        <v>40</v>
      </c>
      <c r="N25" s="30">
        <v>0</v>
      </c>
      <c r="O25" s="12">
        <v>0</v>
      </c>
      <c r="P25" s="13">
        <v>40</v>
      </c>
      <c r="Q25" s="13">
        <f t="shared" si="2"/>
        <v>4</v>
      </c>
      <c r="R25" s="12">
        <f t="shared" si="3"/>
        <v>63.859030497329</v>
      </c>
      <c r="S25" s="35">
        <v>20</v>
      </c>
      <c r="T25" s="23">
        <v>416</v>
      </c>
    </row>
    <row r="26" ht="14.25" spans="1:20">
      <c r="A26" s="19">
        <v>2024216058</v>
      </c>
      <c r="B26" s="20" t="s">
        <v>41</v>
      </c>
      <c r="C26" s="11">
        <v>67.9283851337082</v>
      </c>
      <c r="D26" s="9">
        <v>0</v>
      </c>
      <c r="E26" s="12">
        <v>0</v>
      </c>
      <c r="F26" s="13">
        <f t="shared" si="0"/>
        <v>67.9283851337082</v>
      </c>
      <c r="G26" s="13">
        <f t="shared" si="1"/>
        <v>10.1892577700562</v>
      </c>
      <c r="H26" s="21">
        <v>67.01</v>
      </c>
      <c r="I26" s="22">
        <v>0</v>
      </c>
      <c r="J26" s="12">
        <v>0</v>
      </c>
      <c r="K26" s="12">
        <v>67.01</v>
      </c>
      <c r="L26" s="26">
        <v>50.2575</v>
      </c>
      <c r="M26" s="12">
        <v>30</v>
      </c>
      <c r="N26" s="12">
        <v>0</v>
      </c>
      <c r="O26" s="12">
        <v>0</v>
      </c>
      <c r="P26" s="13">
        <v>30</v>
      </c>
      <c r="Q26" s="13">
        <f t="shared" si="2"/>
        <v>3</v>
      </c>
      <c r="R26" s="12">
        <f t="shared" si="3"/>
        <v>63.4467577700562</v>
      </c>
      <c r="S26" s="35">
        <v>21</v>
      </c>
      <c r="T26" s="23">
        <v>433</v>
      </c>
    </row>
    <row r="27" ht="14.25" spans="1:20">
      <c r="A27" s="19">
        <v>2024216052</v>
      </c>
      <c r="B27" s="20" t="s">
        <v>42</v>
      </c>
      <c r="C27" s="11">
        <v>68.5</v>
      </c>
      <c r="D27" s="9">
        <v>0</v>
      </c>
      <c r="E27" s="12">
        <v>0</v>
      </c>
      <c r="F27" s="13">
        <f t="shared" si="0"/>
        <v>68.5</v>
      </c>
      <c r="G27" s="13">
        <f t="shared" si="1"/>
        <v>10.275</v>
      </c>
      <c r="H27" s="21">
        <v>66.65</v>
      </c>
      <c r="I27" s="22">
        <v>0</v>
      </c>
      <c r="J27" s="12">
        <v>0</v>
      </c>
      <c r="K27" s="23">
        <v>66.65</v>
      </c>
      <c r="L27" s="13">
        <v>49.9875</v>
      </c>
      <c r="M27" s="13">
        <v>30</v>
      </c>
      <c r="N27" s="26">
        <v>0</v>
      </c>
      <c r="O27" s="12">
        <v>0</v>
      </c>
      <c r="P27" s="13">
        <v>30</v>
      </c>
      <c r="Q27" s="13">
        <f t="shared" si="2"/>
        <v>3</v>
      </c>
      <c r="R27" s="12">
        <f t="shared" si="3"/>
        <v>63.2625</v>
      </c>
      <c r="S27" s="35">
        <v>22</v>
      </c>
      <c r="T27" s="23">
        <v>400</v>
      </c>
    </row>
    <row r="28" ht="14.25" spans="1:20">
      <c r="A28" s="19">
        <v>2024216062</v>
      </c>
      <c r="B28" s="20" t="s">
        <v>43</v>
      </c>
      <c r="C28" s="11">
        <v>66.0053082106313</v>
      </c>
      <c r="D28" s="9">
        <v>5</v>
      </c>
      <c r="E28" s="12">
        <v>0</v>
      </c>
      <c r="F28" s="13">
        <f t="shared" si="0"/>
        <v>71.0053082106313</v>
      </c>
      <c r="G28" s="13">
        <f t="shared" si="1"/>
        <v>10.6507962315947</v>
      </c>
      <c r="H28" s="21">
        <v>63.73</v>
      </c>
      <c r="I28" s="22">
        <v>2.25</v>
      </c>
      <c r="J28" s="12">
        <v>0</v>
      </c>
      <c r="K28" s="12">
        <v>65.98</v>
      </c>
      <c r="L28" s="26">
        <v>49.485</v>
      </c>
      <c r="M28" s="12">
        <v>30</v>
      </c>
      <c r="N28" s="30">
        <v>0</v>
      </c>
      <c r="O28" s="12">
        <v>0</v>
      </c>
      <c r="P28" s="13">
        <v>30</v>
      </c>
      <c r="Q28" s="13">
        <f t="shared" si="2"/>
        <v>3</v>
      </c>
      <c r="R28" s="12">
        <f t="shared" si="3"/>
        <v>63.1357962315947</v>
      </c>
      <c r="S28" s="35">
        <v>23</v>
      </c>
      <c r="T28" s="23">
        <v>401</v>
      </c>
    </row>
    <row r="29" ht="14.25" spans="1:20">
      <c r="A29" s="19">
        <v>2024216048</v>
      </c>
      <c r="B29" s="20" t="s">
        <v>44</v>
      </c>
      <c r="C29" s="11">
        <v>67.9283851337082</v>
      </c>
      <c r="D29" s="9">
        <v>3</v>
      </c>
      <c r="E29" s="12">
        <v>0</v>
      </c>
      <c r="F29" s="13">
        <f t="shared" si="0"/>
        <v>70.9283851337082</v>
      </c>
      <c r="G29" s="13">
        <f t="shared" si="1"/>
        <v>10.6392577700562</v>
      </c>
      <c r="H29" s="21">
        <v>63.92</v>
      </c>
      <c r="I29" s="22">
        <v>0</v>
      </c>
      <c r="J29" s="12">
        <v>0</v>
      </c>
      <c r="K29" s="12">
        <v>63.92</v>
      </c>
      <c r="L29" s="26">
        <v>47.94</v>
      </c>
      <c r="M29" s="12">
        <v>45</v>
      </c>
      <c r="N29" s="12">
        <v>0</v>
      </c>
      <c r="O29" s="12">
        <v>0</v>
      </c>
      <c r="P29" s="13">
        <v>45</v>
      </c>
      <c r="Q29" s="13">
        <f t="shared" si="2"/>
        <v>4.5</v>
      </c>
      <c r="R29" s="12">
        <f t="shared" si="3"/>
        <v>63.0792577700562</v>
      </c>
      <c r="S29" s="35">
        <v>24</v>
      </c>
      <c r="T29" s="23"/>
    </row>
  </sheetData>
  <mergeCells count="9">
    <mergeCell ref="A1:S1"/>
    <mergeCell ref="C2:G2"/>
    <mergeCell ref="H2:L2"/>
    <mergeCell ref="M2:Q2"/>
    <mergeCell ref="A2:A3"/>
    <mergeCell ref="B2:B3"/>
    <mergeCell ref="R2:R3"/>
    <mergeCell ref="S2:S3"/>
    <mergeCell ref="T2:T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Dragon</dc:creator>
  <cp:lastModifiedBy>小于同学</cp:lastModifiedBy>
  <dcterms:created xsi:type="dcterms:W3CDTF">2023-05-12T11:15:00Z</dcterms:created>
  <dcterms:modified xsi:type="dcterms:W3CDTF">2025-10-01T02:18:45Z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B46704C0E4224E5398398210CA3947D5_13</vt:lpwstr>
  </property>
</Properties>
</file>