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6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<sst xmlns="http://schemas.openxmlformats.org/spreadsheetml/2006/main" count="25" uniqueCount="21">
  <si>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学号</t>
  </si>
  <si>
    <t>德育成绩</t>
  </si>
  <si>
    <t>智育成绩</t>
  </si>
  <si>
    <t>文体成绩</t>
  </si>
  <si>
    <t>总分</t>
  </si>
  <si>
    <t>奖励分</t>
  </si>
  <si>
    <t>惩罚分</t>
  </si>
  <si>
    <t>总 分</t>
  </si>
  <si>
    <t>学习成绩分</t>
  </si>
  <si>
    <t>基本分</t>
  </si>
  <si>
    <t>奖励分</t>
  </si>
  <si>
    <t>惩罚分</t>
  </si>
  <si>
    <t>排名</t>
  </si>
  <si>
    <t>基础分</t>
  </si>
  <si>
    <r>
      <t>1.智育分=100分×个人智育总分/智育基准分，德育和文体计算方式同理
2.个人智育总分=学习成绩分+奖惩分，德育和文体计算方式同理
3.智育基准分取学生所在集体参评成员的最高个人智育总分</t>
    </r>
    <r>
      <rPr>
        <b/>
        <sz val="14"/>
        <color indexed="10"/>
        <rFont val="宋体"/>
        <family val="0"/>
      </rPr>
      <t>（2016级翻译硕士班智育基准分为</t>
    </r>
    <r>
      <rPr>
        <b/>
        <u val="single"/>
        <sz val="16"/>
        <color indexed="10"/>
        <rFont val="宋体"/>
        <family val="0"/>
      </rPr>
      <t>117.487，德育基准分为107.511，文体基准分为103.256</t>
    </r>
    <r>
      <rPr>
        <b/>
        <sz val="14"/>
        <color indexed="10"/>
        <rFont val="宋体"/>
        <family val="0"/>
      </rPr>
      <t>）</t>
    </r>
    <r>
      <rPr>
        <b/>
        <sz val="14"/>
        <rFont val="宋体"/>
        <family val="0"/>
      </rPr>
      <t xml:space="preserve">                             
</t>
    </r>
  </si>
  <si>
    <t>有效分</t>
  </si>
  <si>
    <t>有效分</t>
  </si>
  <si>
    <t>有效分</t>
  </si>
  <si>
    <t>不及格门数</t>
  </si>
  <si>
    <t>有无纪律处分</t>
  </si>
  <si>
    <r>
      <t>2016-2017</t>
    </r>
    <r>
      <rPr>
        <b/>
        <sz val="16"/>
        <rFont val="宋体"/>
        <family val="0"/>
      </rPr>
      <t>年度中国石油大学（北京）外国语学院</t>
    </r>
    <r>
      <rPr>
        <b/>
        <sz val="16"/>
        <rFont val="宋体"/>
        <family val="0"/>
      </rPr>
      <t>翻译硕士专业研究生综合测评汇总表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</si>
</sst>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00_ "/>
    <numFmt numFmtId="193" formatCode="0.000_);[Red]\(0.000\)"/>
  </numFmts>
  <fonts count="28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楷体_GB2312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10"/>
      <name val="宋体"/>
      <family val="0"/>
    </font>
    <font>
      <b/>
      <u val="single"/>
      <sz val="16"/>
      <color indexed="10"/>
      <name val="宋体"/>
      <family val="0"/>
    </font>
    <font>
      <b/>
      <sz val="16"/>
      <name val="Heiti SC Light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5" fillId="0" borderId="0">
      <alignment vertical="center"/>
      <protection/>
    </xf>
    <xf numFmtId="0" fontId="16" fillId="12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" borderId="5" applyNumberFormat="0" applyAlignment="0" applyProtection="0"/>
    <xf numFmtId="0" fontId="19" fillId="13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23" fillId="8" borderId="0" applyNumberFormat="0" applyBorder="0" applyAlignment="0" applyProtection="0"/>
    <xf numFmtId="0" fontId="24" fillId="2" borderId="8" applyNumberFormat="0" applyAlignment="0" applyProtection="0"/>
    <xf numFmtId="0" fontId="25" fillId="3" borderId="5" applyNumberFormat="0" applyAlignment="0" applyProtection="0"/>
    <xf numFmtId="0" fontId="0" fillId="4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2" borderId="0" xfId="40" applyNumberFormat="1" applyFont="1" applyFill="1" applyBorder="1" applyAlignment="1">
      <alignment horizontal="center" vertical="center" wrapText="1"/>
      <protection/>
    </xf>
    <xf numFmtId="0" fontId="0" fillId="2" borderId="0" xfId="0" applyNumberFormat="1" applyFont="1" applyFill="1" applyBorder="1" applyAlignment="1">
      <alignment horizontal="center" vertical="center" wrapText="1"/>
    </xf>
    <xf numFmtId="0" fontId="6" fillId="2" borderId="10" xfId="4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6" fillId="17" borderId="11" xfId="0" applyFont="1" applyFill="1" applyBorder="1" applyAlignment="1">
      <alignment horizontal="center" vertical="center"/>
    </xf>
    <xf numFmtId="0" fontId="4" fillId="17" borderId="12" xfId="0" applyFont="1" applyFill="1" applyBorder="1" applyAlignment="1">
      <alignment horizontal="center" vertical="center"/>
    </xf>
    <xf numFmtId="193" fontId="26" fillId="17" borderId="12" xfId="0" applyNumberFormat="1" applyFont="1" applyFill="1" applyBorder="1" applyAlignment="1">
      <alignment horizontal="center" vertical="center"/>
    </xf>
    <xf numFmtId="0" fontId="4" fillId="17" borderId="12" xfId="0" applyFont="1" applyFill="1" applyBorder="1" applyAlignment="1">
      <alignment horizontal="center" vertical="center"/>
    </xf>
    <xf numFmtId="193" fontId="4" fillId="17" borderId="12" xfId="0" applyNumberFormat="1" applyFont="1" applyFill="1" applyBorder="1" applyAlignment="1">
      <alignment horizontal="center" vertical="center"/>
    </xf>
    <xf numFmtId="0" fontId="4" fillId="17" borderId="13" xfId="0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0" fontId="4" fillId="17" borderId="12" xfId="0" applyFont="1" applyFill="1" applyBorder="1" applyAlignment="1">
      <alignment horizontal="center"/>
    </xf>
    <xf numFmtId="0" fontId="0" fillId="17" borderId="12" xfId="0" applyFill="1" applyBorder="1" applyAlignment="1">
      <alignment horizontal="center"/>
    </xf>
    <xf numFmtId="0" fontId="26" fillId="18" borderId="11" xfId="0" applyFont="1" applyFill="1" applyBorder="1" applyAlignment="1">
      <alignment horizontal="center" vertical="center"/>
    </xf>
    <xf numFmtId="0" fontId="26" fillId="17" borderId="11" xfId="0" applyNumberFormat="1" applyFont="1" applyFill="1" applyBorder="1" applyAlignment="1">
      <alignment horizontal="center" vertical="center" wrapText="1"/>
    </xf>
    <xf numFmtId="49" fontId="26" fillId="17" borderId="11" xfId="0" applyNumberFormat="1" applyFont="1" applyFill="1" applyBorder="1" applyAlignment="1">
      <alignment horizontal="center" vertical="center"/>
    </xf>
    <xf numFmtId="0" fontId="4" fillId="17" borderId="14" xfId="0" applyFont="1" applyFill="1" applyBorder="1" applyAlignment="1">
      <alignment horizontal="center" vertical="center"/>
    </xf>
    <xf numFmtId="0" fontId="26" fillId="17" borderId="15" xfId="0" applyFont="1" applyFill="1" applyBorder="1" applyAlignment="1">
      <alignment horizontal="center" vertical="center"/>
    </xf>
    <xf numFmtId="0" fontId="4" fillId="17" borderId="16" xfId="0" applyFont="1" applyFill="1" applyBorder="1" applyAlignment="1">
      <alignment horizontal="center"/>
    </xf>
    <xf numFmtId="0" fontId="4" fillId="17" borderId="17" xfId="0" applyFont="1" applyFill="1" applyBorder="1" applyAlignment="1">
      <alignment horizontal="center" vertical="center"/>
    </xf>
    <xf numFmtId="0" fontId="4" fillId="17" borderId="18" xfId="0" applyFont="1" applyFill="1" applyBorder="1" applyAlignment="1">
      <alignment horizontal="center" vertical="center"/>
    </xf>
    <xf numFmtId="0" fontId="0" fillId="17" borderId="16" xfId="0" applyFill="1" applyBorder="1" applyAlignment="1">
      <alignment horizontal="center"/>
    </xf>
    <xf numFmtId="0" fontId="4" fillId="17" borderId="12" xfId="0" applyFont="1" applyFill="1" applyBorder="1" applyAlignment="1">
      <alignment horizontal="center" vertical="center" wrapText="1"/>
    </xf>
    <xf numFmtId="0" fontId="4" fillId="17" borderId="12" xfId="0" applyFont="1" applyFill="1" applyBorder="1" applyAlignment="1">
      <alignment horizontal="center" vertical="center" wrapText="1"/>
    </xf>
    <xf numFmtId="0" fontId="3" fillId="17" borderId="19" xfId="0" applyFont="1" applyFill="1" applyBorder="1" applyAlignment="1">
      <alignment horizontal="center" vertical="center" wrapText="1"/>
    </xf>
    <xf numFmtId="0" fontId="3" fillId="17" borderId="12" xfId="0" applyFont="1" applyFill="1" applyBorder="1" applyAlignment="1">
      <alignment horizontal="center" vertical="center" wrapText="1"/>
    </xf>
    <xf numFmtId="0" fontId="3" fillId="17" borderId="20" xfId="0" applyFont="1" applyFill="1" applyBorder="1" applyAlignment="1">
      <alignment horizontal="center" vertical="center"/>
    </xf>
    <xf numFmtId="0" fontId="3" fillId="17" borderId="21" xfId="0" applyFont="1" applyFill="1" applyBorder="1" applyAlignment="1">
      <alignment horizontal="center" vertical="center"/>
    </xf>
    <xf numFmtId="0" fontId="3" fillId="17" borderId="22" xfId="0" applyFont="1" applyFill="1" applyBorder="1" applyAlignment="1">
      <alignment horizontal="center" vertical="center"/>
    </xf>
    <xf numFmtId="0" fontId="2" fillId="17" borderId="23" xfId="0" applyFont="1" applyFill="1" applyBorder="1" applyAlignment="1">
      <alignment horizontal="left" vertical="center" wrapText="1"/>
    </xf>
    <xf numFmtId="0" fontId="2" fillId="17" borderId="24" xfId="0" applyFont="1" applyFill="1" applyBorder="1" applyAlignment="1">
      <alignment horizontal="left" vertical="center"/>
    </xf>
    <xf numFmtId="0" fontId="0" fillId="17" borderId="24" xfId="0" applyFill="1" applyBorder="1" applyAlignment="1">
      <alignment/>
    </xf>
    <xf numFmtId="0" fontId="0" fillId="17" borderId="25" xfId="0" applyFill="1" applyBorder="1" applyAlignment="1">
      <alignment/>
    </xf>
    <xf numFmtId="0" fontId="2" fillId="17" borderId="23" xfId="0" applyFont="1" applyFill="1" applyBorder="1" applyAlignment="1">
      <alignment horizontal="left" vertical="center"/>
    </xf>
    <xf numFmtId="0" fontId="9" fillId="17" borderId="23" xfId="0" applyFont="1" applyFill="1" applyBorder="1" applyAlignment="1">
      <alignment horizontal="center" vertical="center"/>
    </xf>
    <xf numFmtId="0" fontId="9" fillId="17" borderId="24" xfId="0" applyFont="1" applyFill="1" applyBorder="1" applyAlignment="1">
      <alignment horizontal="center" vertical="center"/>
    </xf>
    <xf numFmtId="0" fontId="3" fillId="17" borderId="26" xfId="0" applyFont="1" applyFill="1" applyBorder="1" applyAlignment="1">
      <alignment horizontal="center" vertical="center" wrapText="1"/>
    </xf>
    <xf numFmtId="0" fontId="3" fillId="17" borderId="13" xfId="0" applyFont="1" applyFill="1" applyBorder="1" applyAlignment="1">
      <alignment horizontal="center" vertical="center" wrapText="1"/>
    </xf>
    <xf numFmtId="0" fontId="3" fillId="17" borderId="27" xfId="0" applyFont="1" applyFill="1" applyBorder="1" applyAlignment="1">
      <alignment horizontal="center" vertical="center" wrapText="1"/>
    </xf>
    <xf numFmtId="0" fontId="3" fillId="17" borderId="11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82" zoomScaleNormal="82" zoomScaleSheetLayoutView="115" zoomScalePageLayoutView="0" workbookViewId="0" topLeftCell="A1">
      <selection activeCell="A1" sqref="A1:T1"/>
    </sheetView>
  </sheetViews>
  <sheetFormatPr defaultColWidth="11.75390625" defaultRowHeight="14.25"/>
  <cols>
    <col min="1" max="11" width="11.75390625" style="0" customWidth="1"/>
    <col min="12" max="13" width="11.75390625" style="6" customWidth="1"/>
    <col min="14" max="18" width="11.75390625" style="0" customWidth="1"/>
    <col min="19" max="19" width="10.125" style="0" customWidth="1"/>
  </cols>
  <sheetData>
    <row r="1" spans="1:20" ht="33" customHeight="1" thickBot="1">
      <c r="A1" s="37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4"/>
      <c r="T1" s="35"/>
    </row>
    <row r="2" spans="1:20" ht="33" customHeight="1" thickBot="1">
      <c r="A2" s="32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/>
      <c r="T2" s="35"/>
    </row>
    <row r="3" spans="1:20" ht="49.5" customHeight="1" thickBot="1">
      <c r="A3" s="36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4"/>
      <c r="T3" s="35"/>
    </row>
    <row r="4" spans="1:20" ht="18.75">
      <c r="A4" s="41" t="s">
        <v>0</v>
      </c>
      <c r="B4" s="29" t="s">
        <v>2</v>
      </c>
      <c r="C4" s="30"/>
      <c r="D4" s="30"/>
      <c r="E4" s="30"/>
      <c r="F4" s="31"/>
      <c r="G4" s="29" t="s">
        <v>1</v>
      </c>
      <c r="H4" s="30"/>
      <c r="I4" s="30"/>
      <c r="J4" s="30"/>
      <c r="K4" s="31"/>
      <c r="L4" s="29" t="s">
        <v>3</v>
      </c>
      <c r="M4" s="30"/>
      <c r="N4" s="30"/>
      <c r="O4" s="30"/>
      <c r="P4" s="31"/>
      <c r="Q4" s="27" t="s">
        <v>4</v>
      </c>
      <c r="R4" s="39" t="s">
        <v>12</v>
      </c>
      <c r="S4" s="39" t="s">
        <v>18</v>
      </c>
      <c r="T4" s="39" t="s">
        <v>19</v>
      </c>
    </row>
    <row r="5" spans="1:20" ht="14.25" customHeight="1">
      <c r="A5" s="42"/>
      <c r="B5" s="25" t="s">
        <v>8</v>
      </c>
      <c r="C5" s="25" t="s">
        <v>5</v>
      </c>
      <c r="D5" s="25" t="s">
        <v>6</v>
      </c>
      <c r="E5" s="25" t="s">
        <v>7</v>
      </c>
      <c r="F5" s="25" t="s">
        <v>15</v>
      </c>
      <c r="G5" s="26" t="s">
        <v>13</v>
      </c>
      <c r="H5" s="26" t="s">
        <v>5</v>
      </c>
      <c r="I5" s="8" t="s">
        <v>6</v>
      </c>
      <c r="J5" s="25" t="s">
        <v>7</v>
      </c>
      <c r="K5" s="25" t="s">
        <v>16</v>
      </c>
      <c r="L5" s="25" t="s">
        <v>9</v>
      </c>
      <c r="M5" s="25" t="s">
        <v>10</v>
      </c>
      <c r="N5" s="25" t="s">
        <v>11</v>
      </c>
      <c r="O5" s="25" t="s">
        <v>7</v>
      </c>
      <c r="P5" s="25" t="s">
        <v>17</v>
      </c>
      <c r="Q5" s="28"/>
      <c r="R5" s="40"/>
      <c r="S5" s="40"/>
      <c r="T5" s="40"/>
    </row>
    <row r="6" spans="1:20" ht="18" customHeight="1">
      <c r="A6" s="17">
        <v>2016219554</v>
      </c>
      <c r="B6" s="8">
        <v>89.487</v>
      </c>
      <c r="C6" s="8">
        <v>28</v>
      </c>
      <c r="D6" s="8">
        <v>0</v>
      </c>
      <c r="E6" s="8">
        <f aca="true" t="shared" si="0" ref="E6:E53">SUM(B6:D6)</f>
        <v>117.487</v>
      </c>
      <c r="F6" s="8">
        <f aca="true" t="shared" si="1" ref="F6:F53">100*E6/117.487</f>
        <v>100</v>
      </c>
      <c r="G6" s="9">
        <v>96.33333333333333</v>
      </c>
      <c r="H6" s="10">
        <v>8.736</v>
      </c>
      <c r="I6" s="8">
        <v>0</v>
      </c>
      <c r="J6" s="11">
        <f aca="true" t="shared" si="2" ref="J6:J53">SUM(G6:I6)</f>
        <v>105.06933333333333</v>
      </c>
      <c r="K6" s="11">
        <f aca="true" t="shared" si="3" ref="K6:K53">100*J6/107.511</f>
        <v>97.72891456068061</v>
      </c>
      <c r="L6" s="8">
        <v>96.244</v>
      </c>
      <c r="M6" s="8">
        <v>0</v>
      </c>
      <c r="N6" s="8">
        <v>0</v>
      </c>
      <c r="O6" s="8">
        <f aca="true" t="shared" si="4" ref="O6:O53">L6+M6</f>
        <v>96.244</v>
      </c>
      <c r="P6" s="8">
        <f aca="true" t="shared" si="5" ref="P6:P53">100*O6/103.256</f>
        <v>93.20911133493453</v>
      </c>
      <c r="Q6" s="8">
        <f aca="true" t="shared" si="6" ref="Q6:Q53">F6*0.7+K6*0.2+P6*0.1</f>
        <v>98.86669404562957</v>
      </c>
      <c r="R6" s="12">
        <v>1</v>
      </c>
      <c r="S6" s="12"/>
      <c r="T6" s="12"/>
    </row>
    <row r="7" spans="1:20" ht="18" customHeight="1">
      <c r="A7" s="7">
        <v>2016219525</v>
      </c>
      <c r="B7" s="8">
        <v>88.039</v>
      </c>
      <c r="C7" s="8">
        <v>16</v>
      </c>
      <c r="D7" s="8">
        <v>0</v>
      </c>
      <c r="E7" s="8">
        <f t="shared" si="0"/>
        <v>104.039</v>
      </c>
      <c r="F7" s="8">
        <f t="shared" si="1"/>
        <v>88.55362720981896</v>
      </c>
      <c r="G7" s="9">
        <v>96.28888888888889</v>
      </c>
      <c r="H7" s="10">
        <v>9</v>
      </c>
      <c r="I7" s="8">
        <v>0</v>
      </c>
      <c r="J7" s="11">
        <f t="shared" si="2"/>
        <v>105.28888888888889</v>
      </c>
      <c r="K7" s="11">
        <f t="shared" si="3"/>
        <v>97.933131390173</v>
      </c>
      <c r="L7" s="8">
        <v>96.178</v>
      </c>
      <c r="M7" s="8">
        <v>5.4</v>
      </c>
      <c r="N7" s="8">
        <v>0</v>
      </c>
      <c r="O7" s="8">
        <f t="shared" si="4"/>
        <v>101.578</v>
      </c>
      <c r="P7" s="8">
        <f t="shared" si="5"/>
        <v>98.3749128379949</v>
      </c>
      <c r="Q7" s="8">
        <f t="shared" si="6"/>
        <v>91.41165660870736</v>
      </c>
      <c r="R7" s="12">
        <v>2</v>
      </c>
      <c r="S7" s="12"/>
      <c r="T7" s="12"/>
    </row>
    <row r="8" spans="1:20" ht="18" customHeight="1">
      <c r="A8" s="7">
        <v>2016219557</v>
      </c>
      <c r="B8" s="8">
        <v>86.943</v>
      </c>
      <c r="C8" s="8">
        <v>13</v>
      </c>
      <c r="D8" s="8">
        <v>0</v>
      </c>
      <c r="E8" s="8">
        <f t="shared" si="0"/>
        <v>99.943</v>
      </c>
      <c r="F8" s="8">
        <f t="shared" si="1"/>
        <v>85.06728403993633</v>
      </c>
      <c r="G8" s="9">
        <v>96.26666666666667</v>
      </c>
      <c r="H8" s="10">
        <v>11</v>
      </c>
      <c r="I8" s="8">
        <v>0</v>
      </c>
      <c r="J8" s="11">
        <f t="shared" si="2"/>
        <v>107.26666666666667</v>
      </c>
      <c r="K8" s="11">
        <f t="shared" si="3"/>
        <v>99.77273643317118</v>
      </c>
      <c r="L8" s="8">
        <v>96.156</v>
      </c>
      <c r="M8" s="8">
        <v>0</v>
      </c>
      <c r="N8" s="8">
        <v>0</v>
      </c>
      <c r="O8" s="8">
        <f t="shared" si="4"/>
        <v>96.156</v>
      </c>
      <c r="P8" s="8">
        <f t="shared" si="5"/>
        <v>93.12388626326799</v>
      </c>
      <c r="Q8" s="8">
        <f t="shared" si="6"/>
        <v>88.81403474091645</v>
      </c>
      <c r="R8" s="12">
        <v>3</v>
      </c>
      <c r="S8" s="12"/>
      <c r="T8" s="12"/>
    </row>
    <row r="9" spans="1:20" ht="18" customHeight="1">
      <c r="A9" s="17">
        <v>2016219566</v>
      </c>
      <c r="B9" s="14">
        <v>85.5</v>
      </c>
      <c r="C9" s="14">
        <v>14</v>
      </c>
      <c r="D9" s="8">
        <v>0</v>
      </c>
      <c r="E9" s="8">
        <f t="shared" si="0"/>
        <v>99.5</v>
      </c>
      <c r="F9" s="8">
        <f t="shared" si="1"/>
        <v>84.69022104573273</v>
      </c>
      <c r="G9" s="9">
        <v>96.31111111111112</v>
      </c>
      <c r="H9" s="9">
        <v>11.2</v>
      </c>
      <c r="I9" s="8">
        <v>0</v>
      </c>
      <c r="J9" s="11">
        <f t="shared" si="2"/>
        <v>107.51111111111112</v>
      </c>
      <c r="K9" s="11">
        <f t="shared" si="3"/>
        <v>100.00010334859793</v>
      </c>
      <c r="L9" s="8">
        <v>96.333</v>
      </c>
      <c r="M9" s="8">
        <v>0</v>
      </c>
      <c r="N9" s="8">
        <v>0</v>
      </c>
      <c r="O9" s="8">
        <f t="shared" si="4"/>
        <v>96.333</v>
      </c>
      <c r="P9" s="8">
        <f t="shared" si="5"/>
        <v>93.29530487332454</v>
      </c>
      <c r="Q9" s="8">
        <f t="shared" si="6"/>
        <v>88.61270588906494</v>
      </c>
      <c r="R9" s="12">
        <v>4</v>
      </c>
      <c r="S9" s="12"/>
      <c r="T9" s="12"/>
    </row>
    <row r="10" spans="1:20" ht="18" customHeight="1">
      <c r="A10" s="18">
        <v>2016219531</v>
      </c>
      <c r="B10" s="8">
        <v>88.305</v>
      </c>
      <c r="C10" s="8">
        <v>10.5</v>
      </c>
      <c r="D10" s="8">
        <v>0</v>
      </c>
      <c r="E10" s="8">
        <f t="shared" si="0"/>
        <v>98.805</v>
      </c>
      <c r="F10" s="8">
        <f t="shared" si="1"/>
        <v>84.09866623541329</v>
      </c>
      <c r="G10" s="9">
        <v>96.08888888888889</v>
      </c>
      <c r="H10" s="10">
        <v>9</v>
      </c>
      <c r="I10" s="8">
        <v>0</v>
      </c>
      <c r="J10" s="11">
        <f t="shared" si="2"/>
        <v>105.08888888888889</v>
      </c>
      <c r="K10" s="11">
        <f t="shared" si="3"/>
        <v>97.74710391391476</v>
      </c>
      <c r="L10" s="8">
        <v>95.978</v>
      </c>
      <c r="M10" s="8">
        <v>0.25</v>
      </c>
      <c r="N10" s="8">
        <v>0</v>
      </c>
      <c r="O10" s="8">
        <f t="shared" si="4"/>
        <v>96.228</v>
      </c>
      <c r="P10" s="8">
        <f t="shared" si="5"/>
        <v>93.19361586735879</v>
      </c>
      <c r="Q10" s="8">
        <f t="shared" si="6"/>
        <v>87.73784873430813</v>
      </c>
      <c r="R10" s="12">
        <v>5</v>
      </c>
      <c r="S10" s="12"/>
      <c r="T10" s="12"/>
    </row>
    <row r="11" spans="1:20" ht="18" customHeight="1">
      <c r="A11" s="17">
        <v>2016219555</v>
      </c>
      <c r="B11" s="8">
        <v>87.841</v>
      </c>
      <c r="C11" s="8">
        <v>12</v>
      </c>
      <c r="D11" s="8">
        <v>0</v>
      </c>
      <c r="E11" s="8">
        <f t="shared" si="0"/>
        <v>99.841</v>
      </c>
      <c r="F11" s="8">
        <f t="shared" si="1"/>
        <v>84.98046592388944</v>
      </c>
      <c r="G11" s="9">
        <v>96.42222222222222</v>
      </c>
      <c r="H11" s="10">
        <v>3.9</v>
      </c>
      <c r="I11" s="8">
        <v>0</v>
      </c>
      <c r="J11" s="11">
        <f t="shared" si="2"/>
        <v>100.32222222222222</v>
      </c>
      <c r="K11" s="11">
        <f t="shared" si="3"/>
        <v>93.31344906309329</v>
      </c>
      <c r="L11" s="8">
        <v>96.289</v>
      </c>
      <c r="M11" s="8">
        <v>0</v>
      </c>
      <c r="N11" s="8">
        <v>0</v>
      </c>
      <c r="O11" s="8">
        <f t="shared" si="4"/>
        <v>96.289</v>
      </c>
      <c r="P11" s="8">
        <f t="shared" si="5"/>
        <v>93.25269233749128</v>
      </c>
      <c r="Q11" s="8">
        <f t="shared" si="6"/>
        <v>87.47428519309038</v>
      </c>
      <c r="R11" s="12">
        <v>6</v>
      </c>
      <c r="S11" s="12"/>
      <c r="T11" s="12"/>
    </row>
    <row r="12" spans="1:20" ht="18" customHeight="1">
      <c r="A12" s="16">
        <v>2016219545</v>
      </c>
      <c r="B12" s="8">
        <v>87.451</v>
      </c>
      <c r="C12" s="8">
        <v>10</v>
      </c>
      <c r="D12" s="8">
        <v>0</v>
      </c>
      <c r="E12" s="8">
        <f t="shared" si="0"/>
        <v>97.451</v>
      </c>
      <c r="F12" s="8">
        <f t="shared" si="1"/>
        <v>82.94619830279093</v>
      </c>
      <c r="G12" s="9">
        <v>95.95555555555555</v>
      </c>
      <c r="H12" s="10">
        <v>9</v>
      </c>
      <c r="I12" s="8">
        <v>0</v>
      </c>
      <c r="J12" s="11">
        <f t="shared" si="2"/>
        <v>104.95555555555555</v>
      </c>
      <c r="K12" s="11">
        <f t="shared" si="3"/>
        <v>97.62308559640925</v>
      </c>
      <c r="L12" s="8">
        <v>95.844</v>
      </c>
      <c r="M12" s="8">
        <v>0</v>
      </c>
      <c r="N12" s="8">
        <v>0</v>
      </c>
      <c r="O12" s="8">
        <f t="shared" si="4"/>
        <v>95.844</v>
      </c>
      <c r="P12" s="8">
        <f t="shared" si="5"/>
        <v>92.82172464554118</v>
      </c>
      <c r="Q12" s="8">
        <f t="shared" si="6"/>
        <v>86.86912839578963</v>
      </c>
      <c r="R12" s="12">
        <v>7</v>
      </c>
      <c r="S12" s="12"/>
      <c r="T12" s="12"/>
    </row>
    <row r="13" spans="1:20" ht="18" customHeight="1">
      <c r="A13" s="7">
        <v>2016219540</v>
      </c>
      <c r="B13" s="8">
        <v>87.265</v>
      </c>
      <c r="C13" s="8">
        <v>9.6</v>
      </c>
      <c r="D13" s="8">
        <v>0</v>
      </c>
      <c r="E13" s="8">
        <f t="shared" si="0"/>
        <v>96.865</v>
      </c>
      <c r="F13" s="8">
        <f t="shared" si="1"/>
        <v>82.44741971452162</v>
      </c>
      <c r="G13" s="9">
        <v>96.62222222222222</v>
      </c>
      <c r="H13" s="10">
        <v>9.12</v>
      </c>
      <c r="I13" s="8">
        <v>0</v>
      </c>
      <c r="J13" s="11">
        <f t="shared" si="2"/>
        <v>105.74222222222222</v>
      </c>
      <c r="K13" s="11">
        <f t="shared" si="3"/>
        <v>98.35479366969169</v>
      </c>
      <c r="L13" s="8">
        <v>96.556</v>
      </c>
      <c r="M13" s="8">
        <v>1.1</v>
      </c>
      <c r="N13" s="8">
        <v>0</v>
      </c>
      <c r="O13" s="8">
        <f t="shared" si="4"/>
        <v>97.65599999999999</v>
      </c>
      <c r="P13" s="8">
        <f t="shared" si="5"/>
        <v>94.57658634849305</v>
      </c>
      <c r="Q13" s="8">
        <f t="shared" si="6"/>
        <v>86.84181116895277</v>
      </c>
      <c r="R13" s="12">
        <v>8</v>
      </c>
      <c r="S13" s="12"/>
      <c r="T13" s="12"/>
    </row>
    <row r="14" spans="1:20" ht="18" customHeight="1">
      <c r="A14" s="7">
        <v>2016219577</v>
      </c>
      <c r="B14" s="8">
        <v>88.39</v>
      </c>
      <c r="C14" s="8">
        <v>8</v>
      </c>
      <c r="D14" s="8">
        <v>0</v>
      </c>
      <c r="E14" s="8">
        <f t="shared" si="0"/>
        <v>96.39</v>
      </c>
      <c r="F14" s="8">
        <f t="shared" si="1"/>
        <v>82.04311966430329</v>
      </c>
      <c r="G14" s="9">
        <v>96.17777777777778</v>
      </c>
      <c r="H14" s="10">
        <v>7.736</v>
      </c>
      <c r="I14" s="8">
        <v>0</v>
      </c>
      <c r="J14" s="11">
        <f t="shared" si="2"/>
        <v>103.91377777777778</v>
      </c>
      <c r="K14" s="11">
        <f t="shared" si="3"/>
        <v>96.65408914229965</v>
      </c>
      <c r="L14" s="8">
        <v>96.156</v>
      </c>
      <c r="M14" s="8">
        <v>0.5</v>
      </c>
      <c r="N14" s="8">
        <v>0</v>
      </c>
      <c r="O14" s="8">
        <f t="shared" si="4"/>
        <v>96.656</v>
      </c>
      <c r="P14" s="8">
        <f t="shared" si="5"/>
        <v>93.60811962500969</v>
      </c>
      <c r="Q14" s="8">
        <f t="shared" si="6"/>
        <v>86.1218135559732</v>
      </c>
      <c r="R14" s="12">
        <v>9</v>
      </c>
      <c r="S14" s="12"/>
      <c r="T14" s="12"/>
    </row>
    <row r="15" spans="1:20" ht="18" customHeight="1">
      <c r="A15" s="16">
        <v>2016219544</v>
      </c>
      <c r="B15" s="14">
        <v>85.513</v>
      </c>
      <c r="C15" s="14">
        <v>9.5</v>
      </c>
      <c r="D15" s="8">
        <v>0</v>
      </c>
      <c r="E15" s="8">
        <f t="shared" si="0"/>
        <v>95.013</v>
      </c>
      <c r="F15" s="8">
        <f t="shared" si="1"/>
        <v>80.8710750976704</v>
      </c>
      <c r="G15" s="9">
        <v>95.86666666666666</v>
      </c>
      <c r="H15" s="10">
        <v>8.8</v>
      </c>
      <c r="I15" s="8">
        <v>0</v>
      </c>
      <c r="J15" s="11">
        <f t="shared" si="2"/>
        <v>104.66666666666666</v>
      </c>
      <c r="K15" s="11">
        <f t="shared" si="3"/>
        <v>97.35437924181402</v>
      </c>
      <c r="L15" s="8">
        <v>95.822</v>
      </c>
      <c r="M15" s="8">
        <v>0</v>
      </c>
      <c r="N15" s="8">
        <v>0</v>
      </c>
      <c r="O15" s="8">
        <f t="shared" si="4"/>
        <v>95.822</v>
      </c>
      <c r="P15" s="8">
        <f t="shared" si="5"/>
        <v>92.80041837762455</v>
      </c>
      <c r="Q15" s="8">
        <f t="shared" si="6"/>
        <v>85.36067025449454</v>
      </c>
      <c r="R15" s="12">
        <v>10</v>
      </c>
      <c r="S15" s="12"/>
      <c r="T15" s="12"/>
    </row>
    <row r="16" spans="1:20" s="13" customFormat="1" ht="18" customHeight="1">
      <c r="A16" s="7">
        <v>2016219574</v>
      </c>
      <c r="B16" s="8">
        <v>86.472</v>
      </c>
      <c r="C16" s="8">
        <v>4</v>
      </c>
      <c r="D16" s="8">
        <v>0</v>
      </c>
      <c r="E16" s="8">
        <f t="shared" si="0"/>
        <v>90.472</v>
      </c>
      <c r="F16" s="8">
        <f t="shared" si="1"/>
        <v>77.00596661758321</v>
      </c>
      <c r="G16" s="9">
        <v>96.88888888888889</v>
      </c>
      <c r="H16" s="10">
        <v>8.289</v>
      </c>
      <c r="I16" s="8">
        <v>0</v>
      </c>
      <c r="J16" s="11">
        <f t="shared" si="2"/>
        <v>105.17788888888889</v>
      </c>
      <c r="K16" s="11">
        <f t="shared" si="3"/>
        <v>97.82988614084967</v>
      </c>
      <c r="L16" s="8">
        <v>96.956</v>
      </c>
      <c r="M16" s="8">
        <v>2.1</v>
      </c>
      <c r="N16" s="8">
        <v>0</v>
      </c>
      <c r="O16" s="8">
        <f t="shared" si="4"/>
        <v>99.056</v>
      </c>
      <c r="P16" s="8">
        <f t="shared" si="5"/>
        <v>95.9324397613698</v>
      </c>
      <c r="Q16" s="8">
        <f t="shared" si="6"/>
        <v>83.06339783661517</v>
      </c>
      <c r="R16" s="12">
        <v>11</v>
      </c>
      <c r="S16" s="12">
        <v>1</v>
      </c>
      <c r="T16" s="12"/>
    </row>
    <row r="17" spans="1:20" s="13" customFormat="1" ht="18" customHeight="1">
      <c r="A17" s="7">
        <v>2016219519</v>
      </c>
      <c r="B17" s="14">
        <v>83.662</v>
      </c>
      <c r="C17" s="14">
        <v>7</v>
      </c>
      <c r="D17" s="8">
        <v>0</v>
      </c>
      <c r="E17" s="8">
        <f t="shared" si="0"/>
        <v>90.662</v>
      </c>
      <c r="F17" s="8">
        <f t="shared" si="1"/>
        <v>77.16768663767056</v>
      </c>
      <c r="G17" s="9">
        <v>96.37777777777778</v>
      </c>
      <c r="H17" s="10">
        <v>7.7</v>
      </c>
      <c r="I17" s="8">
        <v>0</v>
      </c>
      <c r="J17" s="11">
        <f t="shared" si="2"/>
        <v>104.07777777777778</v>
      </c>
      <c r="K17" s="11">
        <f t="shared" si="3"/>
        <v>96.80663167283141</v>
      </c>
      <c r="L17" s="8">
        <v>96.2</v>
      </c>
      <c r="M17" s="8">
        <v>2.067</v>
      </c>
      <c r="N17" s="8">
        <v>0</v>
      </c>
      <c r="O17" s="8">
        <f t="shared" si="4"/>
        <v>98.267</v>
      </c>
      <c r="P17" s="8">
        <f t="shared" si="5"/>
        <v>95.1683195165414</v>
      </c>
      <c r="Q17" s="8">
        <f t="shared" si="6"/>
        <v>82.89553893258982</v>
      </c>
      <c r="R17" s="12">
        <v>12</v>
      </c>
      <c r="S17" s="12"/>
      <c r="T17" s="12"/>
    </row>
    <row r="18" spans="1:20" s="13" customFormat="1" ht="18" customHeight="1">
      <c r="A18" s="7">
        <v>2016219549</v>
      </c>
      <c r="B18" s="8">
        <v>86.313</v>
      </c>
      <c r="C18" s="8">
        <v>4</v>
      </c>
      <c r="D18" s="8">
        <v>0</v>
      </c>
      <c r="E18" s="8">
        <f t="shared" si="0"/>
        <v>90.313</v>
      </c>
      <c r="F18" s="8">
        <f t="shared" si="1"/>
        <v>76.87063249551015</v>
      </c>
      <c r="G18" s="9">
        <v>96.711</v>
      </c>
      <c r="H18" s="10">
        <v>8.738</v>
      </c>
      <c r="I18" s="8">
        <v>0</v>
      </c>
      <c r="J18" s="11">
        <f t="shared" si="2"/>
        <v>105.449</v>
      </c>
      <c r="K18" s="11">
        <f t="shared" si="3"/>
        <v>98.08205671977751</v>
      </c>
      <c r="L18" s="8">
        <v>96.644</v>
      </c>
      <c r="M18" s="8">
        <v>0.6</v>
      </c>
      <c r="N18" s="8">
        <v>0</v>
      </c>
      <c r="O18" s="8">
        <f t="shared" si="4"/>
        <v>97.244</v>
      </c>
      <c r="P18" s="8">
        <f t="shared" si="5"/>
        <v>94.17757805841791</v>
      </c>
      <c r="Q18" s="8">
        <f t="shared" si="6"/>
        <v>82.8436118966544</v>
      </c>
      <c r="R18" s="12">
        <v>13</v>
      </c>
      <c r="S18" s="12">
        <v>1</v>
      </c>
      <c r="T18" s="12"/>
    </row>
    <row r="19" spans="1:20" s="13" customFormat="1" ht="18" customHeight="1">
      <c r="A19" s="7">
        <v>2016219575</v>
      </c>
      <c r="B19" s="14">
        <v>84.889</v>
      </c>
      <c r="C19" s="14">
        <v>6</v>
      </c>
      <c r="D19" s="8">
        <v>0</v>
      </c>
      <c r="E19" s="8">
        <f t="shared" si="0"/>
        <v>90.889</v>
      </c>
      <c r="F19" s="8">
        <f t="shared" si="1"/>
        <v>77.36089950377489</v>
      </c>
      <c r="G19" s="9">
        <v>96.24444444444444</v>
      </c>
      <c r="H19" s="10">
        <v>7.67</v>
      </c>
      <c r="I19" s="8">
        <v>0</v>
      </c>
      <c r="J19" s="11">
        <f t="shared" si="2"/>
        <v>103.91444444444444</v>
      </c>
      <c r="K19" s="11">
        <f t="shared" si="3"/>
        <v>96.65470923388717</v>
      </c>
      <c r="L19" s="8">
        <v>96.222</v>
      </c>
      <c r="M19" s="8">
        <v>0</v>
      </c>
      <c r="N19" s="8">
        <v>0</v>
      </c>
      <c r="O19" s="8">
        <f t="shared" si="4"/>
        <v>96.222</v>
      </c>
      <c r="P19" s="8">
        <f t="shared" si="5"/>
        <v>93.18780506701789</v>
      </c>
      <c r="Q19" s="8">
        <f t="shared" si="6"/>
        <v>82.80235200612164</v>
      </c>
      <c r="R19" s="12">
        <v>14</v>
      </c>
      <c r="S19" s="12">
        <v>1</v>
      </c>
      <c r="T19" s="12"/>
    </row>
    <row r="20" spans="1:20" s="13" customFormat="1" ht="18" customHeight="1">
      <c r="A20" s="7">
        <v>2016219518</v>
      </c>
      <c r="B20" s="8">
        <v>87.289</v>
      </c>
      <c r="C20" s="8">
        <v>3</v>
      </c>
      <c r="D20" s="8">
        <v>0</v>
      </c>
      <c r="E20" s="8">
        <f t="shared" si="0"/>
        <v>90.289</v>
      </c>
      <c r="F20" s="8">
        <f t="shared" si="1"/>
        <v>76.85020470349912</v>
      </c>
      <c r="G20" s="9">
        <v>96.37777777777778</v>
      </c>
      <c r="H20" s="10">
        <v>7.8</v>
      </c>
      <c r="I20" s="8">
        <v>0</v>
      </c>
      <c r="J20" s="11">
        <f t="shared" si="2"/>
        <v>104.17777777777778</v>
      </c>
      <c r="K20" s="11">
        <f t="shared" si="3"/>
        <v>96.89964541096053</v>
      </c>
      <c r="L20" s="8">
        <v>96.333</v>
      </c>
      <c r="M20" s="8">
        <v>2.373</v>
      </c>
      <c r="N20" s="8">
        <v>0</v>
      </c>
      <c r="O20" s="8">
        <f t="shared" si="4"/>
        <v>98.706</v>
      </c>
      <c r="P20" s="8">
        <f t="shared" si="5"/>
        <v>95.59347640815062</v>
      </c>
      <c r="Q20" s="8">
        <f t="shared" si="6"/>
        <v>82.73442001545655</v>
      </c>
      <c r="R20" s="12">
        <v>15</v>
      </c>
      <c r="S20" s="12"/>
      <c r="T20" s="12"/>
    </row>
    <row r="21" spans="1:20" s="13" customFormat="1" ht="18" customHeight="1">
      <c r="A21" s="7">
        <v>2016219517</v>
      </c>
      <c r="B21" s="8">
        <v>88.386</v>
      </c>
      <c r="C21" s="8">
        <v>1.25</v>
      </c>
      <c r="D21" s="8">
        <v>0</v>
      </c>
      <c r="E21" s="8">
        <f t="shared" si="0"/>
        <v>89.636</v>
      </c>
      <c r="F21" s="8">
        <f t="shared" si="1"/>
        <v>76.29439852919899</v>
      </c>
      <c r="G21" s="9">
        <v>96.91111111111111</v>
      </c>
      <c r="H21" s="10">
        <v>10.2</v>
      </c>
      <c r="I21" s="8">
        <v>0</v>
      </c>
      <c r="J21" s="11">
        <f t="shared" si="2"/>
        <v>107.11111111111111</v>
      </c>
      <c r="K21" s="11">
        <f t="shared" si="3"/>
        <v>99.62804839608144</v>
      </c>
      <c r="L21" s="8">
        <v>96.556</v>
      </c>
      <c r="M21" s="8">
        <v>0.373</v>
      </c>
      <c r="N21" s="8">
        <v>0</v>
      </c>
      <c r="O21" s="8">
        <f t="shared" si="4"/>
        <v>96.929</v>
      </c>
      <c r="P21" s="8">
        <f t="shared" si="5"/>
        <v>93.87251104052065</v>
      </c>
      <c r="Q21" s="8">
        <f t="shared" si="6"/>
        <v>82.71893975370764</v>
      </c>
      <c r="R21" s="12">
        <v>16</v>
      </c>
      <c r="S21" s="12"/>
      <c r="T21" s="12"/>
    </row>
    <row r="22" spans="1:20" s="13" customFormat="1" ht="18" customHeight="1">
      <c r="A22" s="7">
        <v>2016219571</v>
      </c>
      <c r="B22" s="14">
        <v>85.499</v>
      </c>
      <c r="C22" s="14">
        <v>5</v>
      </c>
      <c r="D22" s="8">
        <v>0</v>
      </c>
      <c r="E22" s="8">
        <f t="shared" si="0"/>
        <v>90.499</v>
      </c>
      <c r="F22" s="8">
        <f t="shared" si="1"/>
        <v>77.02894788359563</v>
      </c>
      <c r="G22" s="9">
        <v>96.24444444444444</v>
      </c>
      <c r="H22" s="10">
        <v>7.444</v>
      </c>
      <c r="I22" s="8">
        <v>0</v>
      </c>
      <c r="J22" s="11">
        <f t="shared" si="2"/>
        <v>103.68844444444444</v>
      </c>
      <c r="K22" s="11">
        <f t="shared" si="3"/>
        <v>96.44449818571537</v>
      </c>
      <c r="L22" s="8">
        <v>95.911</v>
      </c>
      <c r="M22" s="8">
        <v>0.667</v>
      </c>
      <c r="N22" s="8">
        <v>0</v>
      </c>
      <c r="O22" s="8">
        <f t="shared" si="4"/>
        <v>96.578</v>
      </c>
      <c r="P22" s="8">
        <f t="shared" si="5"/>
        <v>93.53257922057799</v>
      </c>
      <c r="Q22" s="8">
        <f t="shared" si="6"/>
        <v>82.5624210777178</v>
      </c>
      <c r="R22" s="12">
        <v>17</v>
      </c>
      <c r="S22" s="12"/>
      <c r="T22" s="12"/>
    </row>
    <row r="23" spans="1:20" s="13" customFormat="1" ht="18" customHeight="1">
      <c r="A23" s="7">
        <v>2016219516</v>
      </c>
      <c r="B23" s="8">
        <v>86.14</v>
      </c>
      <c r="C23" s="8">
        <v>2</v>
      </c>
      <c r="D23" s="8">
        <v>0</v>
      </c>
      <c r="E23" s="8">
        <f t="shared" si="0"/>
        <v>88.14</v>
      </c>
      <c r="F23" s="8">
        <f t="shared" si="1"/>
        <v>75.02106616051138</v>
      </c>
      <c r="G23" s="9">
        <v>96.26666666666667</v>
      </c>
      <c r="H23" s="15">
        <v>9</v>
      </c>
      <c r="I23" s="8">
        <v>0</v>
      </c>
      <c r="J23" s="11">
        <f t="shared" si="2"/>
        <v>105.26666666666667</v>
      </c>
      <c r="K23" s="11">
        <f t="shared" si="3"/>
        <v>97.91246167058874</v>
      </c>
      <c r="L23" s="15">
        <v>96.133</v>
      </c>
      <c r="M23" s="15">
        <v>2.333</v>
      </c>
      <c r="N23" s="8">
        <v>0</v>
      </c>
      <c r="O23" s="8">
        <f t="shared" si="4"/>
        <v>98.466</v>
      </c>
      <c r="P23" s="8">
        <f t="shared" si="5"/>
        <v>95.3610443945146</v>
      </c>
      <c r="Q23" s="8">
        <f t="shared" si="6"/>
        <v>81.63334308592718</v>
      </c>
      <c r="R23" s="12">
        <v>18</v>
      </c>
      <c r="S23" s="12"/>
      <c r="T23" s="12"/>
    </row>
    <row r="24" spans="1:20" s="13" customFormat="1" ht="18" customHeight="1">
      <c r="A24" s="7">
        <v>2015219516</v>
      </c>
      <c r="B24" s="14">
        <v>84.614</v>
      </c>
      <c r="C24" s="14">
        <v>6</v>
      </c>
      <c r="D24" s="8">
        <v>0</v>
      </c>
      <c r="E24" s="8">
        <f t="shared" si="0"/>
        <v>90.614</v>
      </c>
      <c r="F24" s="8">
        <f t="shared" si="1"/>
        <v>77.12683105364849</v>
      </c>
      <c r="G24" s="9">
        <v>95.95555555555555</v>
      </c>
      <c r="H24" s="10">
        <v>2.3</v>
      </c>
      <c r="I24" s="8">
        <v>0</v>
      </c>
      <c r="J24" s="11">
        <f t="shared" si="2"/>
        <v>98.25555555555555</v>
      </c>
      <c r="K24" s="11">
        <f t="shared" si="3"/>
        <v>91.3911651417581</v>
      </c>
      <c r="L24" s="8">
        <v>95.778</v>
      </c>
      <c r="M24" s="8">
        <v>0</v>
      </c>
      <c r="N24" s="8">
        <v>0</v>
      </c>
      <c r="O24" s="8">
        <f t="shared" si="4"/>
        <v>95.778</v>
      </c>
      <c r="P24" s="8">
        <f t="shared" si="5"/>
        <v>92.75780584179128</v>
      </c>
      <c r="Q24" s="8">
        <f t="shared" si="6"/>
        <v>81.54279535008469</v>
      </c>
      <c r="R24" s="12">
        <v>19</v>
      </c>
      <c r="S24" s="12"/>
      <c r="T24" s="12"/>
    </row>
    <row r="25" spans="1:20" s="13" customFormat="1" ht="18" customHeight="1">
      <c r="A25" s="7">
        <v>2016219539</v>
      </c>
      <c r="B25" s="8">
        <v>86.736</v>
      </c>
      <c r="C25" s="8">
        <v>2</v>
      </c>
      <c r="D25" s="8">
        <v>0</v>
      </c>
      <c r="E25" s="8">
        <f t="shared" si="0"/>
        <v>88.736</v>
      </c>
      <c r="F25" s="8">
        <f t="shared" si="1"/>
        <v>75.52835632878532</v>
      </c>
      <c r="G25" s="9">
        <v>96.35555555555555</v>
      </c>
      <c r="H25" s="10">
        <v>6.6</v>
      </c>
      <c r="I25" s="8">
        <v>0</v>
      </c>
      <c r="J25" s="11">
        <f t="shared" si="2"/>
        <v>102.95555555555555</v>
      </c>
      <c r="K25" s="11">
        <f t="shared" si="3"/>
        <v>95.76281083382682</v>
      </c>
      <c r="L25" s="8">
        <v>96.178</v>
      </c>
      <c r="M25" s="8">
        <v>0.25</v>
      </c>
      <c r="N25" s="8">
        <v>0</v>
      </c>
      <c r="O25" s="8">
        <f t="shared" si="4"/>
        <v>96.428</v>
      </c>
      <c r="P25" s="8">
        <f t="shared" si="5"/>
        <v>93.38730921205547</v>
      </c>
      <c r="Q25" s="8">
        <f t="shared" si="6"/>
        <v>81.36114251812063</v>
      </c>
      <c r="R25" s="12">
        <v>20</v>
      </c>
      <c r="S25" s="12"/>
      <c r="T25" s="12"/>
    </row>
    <row r="26" spans="1:20" s="13" customFormat="1" ht="15">
      <c r="A26" s="16">
        <v>2016219547</v>
      </c>
      <c r="B26" s="8">
        <v>86.933</v>
      </c>
      <c r="C26" s="8">
        <v>1.5</v>
      </c>
      <c r="D26" s="8">
        <v>0</v>
      </c>
      <c r="E26" s="8">
        <f t="shared" si="0"/>
        <v>88.433</v>
      </c>
      <c r="F26" s="8">
        <f t="shared" si="1"/>
        <v>75.27045545464605</v>
      </c>
      <c r="G26" s="9">
        <v>96.04444444444445</v>
      </c>
      <c r="H26" s="15">
        <v>7.8</v>
      </c>
      <c r="I26" s="8">
        <v>0</v>
      </c>
      <c r="J26" s="11">
        <f t="shared" si="2"/>
        <v>103.84444444444445</v>
      </c>
      <c r="K26" s="11">
        <f t="shared" si="3"/>
        <v>96.58959961719681</v>
      </c>
      <c r="L26" s="15">
        <v>95.889</v>
      </c>
      <c r="M26" s="15">
        <v>0.25</v>
      </c>
      <c r="N26" s="8">
        <v>0</v>
      </c>
      <c r="O26" s="8">
        <f t="shared" si="4"/>
        <v>96.139</v>
      </c>
      <c r="P26" s="8">
        <f t="shared" si="5"/>
        <v>93.10742232896877</v>
      </c>
      <c r="Q26" s="8">
        <f t="shared" si="6"/>
        <v>81.31798097458847</v>
      </c>
      <c r="R26" s="12">
        <v>21</v>
      </c>
      <c r="S26" s="12"/>
      <c r="T26" s="12"/>
    </row>
    <row r="27" spans="1:20" s="13" customFormat="1" ht="15">
      <c r="A27" s="7">
        <v>2016219551</v>
      </c>
      <c r="B27" s="14">
        <v>85.246</v>
      </c>
      <c r="C27" s="14">
        <v>3</v>
      </c>
      <c r="D27" s="8">
        <v>0</v>
      </c>
      <c r="E27" s="8">
        <f t="shared" si="0"/>
        <v>88.246</v>
      </c>
      <c r="F27" s="8">
        <f t="shared" si="1"/>
        <v>75.1112889085601</v>
      </c>
      <c r="G27" s="9">
        <v>96.22222222222223</v>
      </c>
      <c r="H27" s="15">
        <v>8</v>
      </c>
      <c r="I27" s="8">
        <v>0</v>
      </c>
      <c r="J27" s="11">
        <f t="shared" si="2"/>
        <v>104.22222222222223</v>
      </c>
      <c r="K27" s="11">
        <f t="shared" si="3"/>
        <v>96.94098485012904</v>
      </c>
      <c r="L27" s="15">
        <v>96.089</v>
      </c>
      <c r="M27" s="15">
        <v>0</v>
      </c>
      <c r="N27" s="8">
        <v>0</v>
      </c>
      <c r="O27" s="8">
        <f t="shared" si="4"/>
        <v>96.089</v>
      </c>
      <c r="P27" s="8">
        <f t="shared" si="5"/>
        <v>93.0589989927946</v>
      </c>
      <c r="Q27" s="8">
        <f t="shared" si="6"/>
        <v>81.27199910529734</v>
      </c>
      <c r="R27" s="12">
        <v>22</v>
      </c>
      <c r="S27" s="12"/>
      <c r="T27" s="12"/>
    </row>
    <row r="28" spans="1:20" s="13" customFormat="1" ht="15">
      <c r="A28" s="7">
        <v>2016219538</v>
      </c>
      <c r="B28" s="8">
        <v>88.013</v>
      </c>
      <c r="C28" s="8">
        <v>0</v>
      </c>
      <c r="D28" s="8">
        <v>0</v>
      </c>
      <c r="E28" s="8">
        <f t="shared" si="0"/>
        <v>88.013</v>
      </c>
      <c r="F28" s="8">
        <f t="shared" si="1"/>
        <v>74.91296909445302</v>
      </c>
      <c r="G28" s="9">
        <v>95.86666666666666</v>
      </c>
      <c r="H28" s="15">
        <v>6.214</v>
      </c>
      <c r="I28" s="8">
        <v>0</v>
      </c>
      <c r="J28" s="11">
        <f t="shared" si="2"/>
        <v>102.08066666666666</v>
      </c>
      <c r="K28" s="11">
        <f t="shared" si="3"/>
        <v>94.94904397379493</v>
      </c>
      <c r="L28" s="15">
        <v>95.756</v>
      </c>
      <c r="M28" s="15">
        <v>2</v>
      </c>
      <c r="N28" s="8">
        <v>0</v>
      </c>
      <c r="O28" s="8">
        <f t="shared" si="4"/>
        <v>97.756</v>
      </c>
      <c r="P28" s="8">
        <f t="shared" si="5"/>
        <v>94.6734330208414</v>
      </c>
      <c r="Q28" s="8">
        <f t="shared" si="6"/>
        <v>80.89623046296023</v>
      </c>
      <c r="R28" s="12">
        <v>23</v>
      </c>
      <c r="S28" s="12"/>
      <c r="T28" s="12"/>
    </row>
    <row r="29" spans="1:20" s="13" customFormat="1" ht="15">
      <c r="A29" s="7">
        <v>2016219550</v>
      </c>
      <c r="B29" s="14">
        <v>83.404</v>
      </c>
      <c r="C29" s="14">
        <v>4</v>
      </c>
      <c r="D29" s="8">
        <v>0</v>
      </c>
      <c r="E29" s="8">
        <f t="shared" si="0"/>
        <v>87.404</v>
      </c>
      <c r="F29" s="8">
        <f t="shared" si="1"/>
        <v>74.3946138721731</v>
      </c>
      <c r="G29" s="9">
        <v>96</v>
      </c>
      <c r="H29" s="15">
        <v>5</v>
      </c>
      <c r="I29" s="8">
        <v>0</v>
      </c>
      <c r="J29" s="11">
        <f t="shared" si="2"/>
        <v>101</v>
      </c>
      <c r="K29" s="11">
        <f t="shared" si="3"/>
        <v>93.9438755104129</v>
      </c>
      <c r="L29" s="15">
        <v>96.156</v>
      </c>
      <c r="M29" s="15">
        <v>7.1</v>
      </c>
      <c r="N29" s="8">
        <v>0</v>
      </c>
      <c r="O29" s="8">
        <f t="shared" si="4"/>
        <v>103.256</v>
      </c>
      <c r="P29" s="8">
        <f t="shared" si="5"/>
        <v>100</v>
      </c>
      <c r="Q29" s="8">
        <f t="shared" si="6"/>
        <v>80.86500481260374</v>
      </c>
      <c r="R29" s="12">
        <v>24</v>
      </c>
      <c r="S29" s="12"/>
      <c r="T29" s="12"/>
    </row>
    <row r="30" spans="1:20" s="13" customFormat="1" ht="15">
      <c r="A30" s="7">
        <v>2015219515</v>
      </c>
      <c r="B30" s="14">
        <v>85.313</v>
      </c>
      <c r="C30" s="14">
        <v>3</v>
      </c>
      <c r="D30" s="8">
        <v>0</v>
      </c>
      <c r="E30" s="8">
        <f t="shared" si="0"/>
        <v>88.313</v>
      </c>
      <c r="F30" s="8">
        <f t="shared" si="1"/>
        <v>75.1683164945909</v>
      </c>
      <c r="G30" s="9">
        <v>96.13333333333334</v>
      </c>
      <c r="H30" s="15">
        <v>4.6</v>
      </c>
      <c r="I30" s="8">
        <v>0</v>
      </c>
      <c r="J30" s="11">
        <f t="shared" si="2"/>
        <v>100.73333333333333</v>
      </c>
      <c r="K30" s="11">
        <f t="shared" si="3"/>
        <v>93.6958388754019</v>
      </c>
      <c r="L30" s="15">
        <v>96.089</v>
      </c>
      <c r="M30" s="15">
        <v>0</v>
      </c>
      <c r="N30" s="8">
        <v>0</v>
      </c>
      <c r="O30" s="8">
        <f t="shared" si="4"/>
        <v>96.089</v>
      </c>
      <c r="P30" s="8">
        <f t="shared" si="5"/>
        <v>93.0589989927946</v>
      </c>
      <c r="Q30" s="8">
        <f t="shared" si="6"/>
        <v>80.66288922057348</v>
      </c>
      <c r="R30" s="12">
        <v>25</v>
      </c>
      <c r="S30" s="12"/>
      <c r="T30" s="12"/>
    </row>
    <row r="31" spans="1:20" s="13" customFormat="1" ht="15">
      <c r="A31" s="17">
        <v>2016219564</v>
      </c>
      <c r="B31" s="14">
        <v>83.863</v>
      </c>
      <c r="C31" s="14">
        <v>4</v>
      </c>
      <c r="D31" s="8">
        <v>0</v>
      </c>
      <c r="E31" s="8">
        <f t="shared" si="0"/>
        <v>87.863</v>
      </c>
      <c r="F31" s="8">
        <f t="shared" si="1"/>
        <v>74.78529539438405</v>
      </c>
      <c r="G31" s="9">
        <v>95.75555555555556</v>
      </c>
      <c r="H31" s="15">
        <v>6</v>
      </c>
      <c r="I31" s="8">
        <v>0</v>
      </c>
      <c r="J31" s="11">
        <f t="shared" si="2"/>
        <v>101.75555555555556</v>
      </c>
      <c r="K31" s="11">
        <f t="shared" si="3"/>
        <v>94.64664597627737</v>
      </c>
      <c r="L31" s="15">
        <v>95.711</v>
      </c>
      <c r="M31" s="15">
        <v>0</v>
      </c>
      <c r="N31" s="8">
        <v>0</v>
      </c>
      <c r="O31" s="8">
        <f t="shared" si="4"/>
        <v>95.711</v>
      </c>
      <c r="P31" s="8">
        <f t="shared" si="5"/>
        <v>92.69291857131789</v>
      </c>
      <c r="Q31" s="8">
        <f t="shared" si="6"/>
        <v>80.5483278284561</v>
      </c>
      <c r="R31" s="12">
        <v>26</v>
      </c>
      <c r="S31" s="12"/>
      <c r="T31" s="12"/>
    </row>
    <row r="32" spans="1:20" s="13" customFormat="1" ht="15">
      <c r="A32" s="7">
        <v>2015219535</v>
      </c>
      <c r="B32" s="14">
        <v>85.181</v>
      </c>
      <c r="C32" s="14">
        <v>3</v>
      </c>
      <c r="D32" s="8">
        <v>0</v>
      </c>
      <c r="E32" s="8">
        <f t="shared" si="0"/>
        <v>88.181</v>
      </c>
      <c r="F32" s="8">
        <f t="shared" si="1"/>
        <v>75.05596363853023</v>
      </c>
      <c r="G32" s="9">
        <v>95.88888888888889</v>
      </c>
      <c r="H32" s="15">
        <v>2.5</v>
      </c>
      <c r="I32" s="8">
        <v>0</v>
      </c>
      <c r="J32" s="11">
        <f t="shared" si="2"/>
        <v>98.38888888888889</v>
      </c>
      <c r="K32" s="11">
        <f t="shared" si="3"/>
        <v>91.5151834592636</v>
      </c>
      <c r="L32" s="15">
        <v>95.822</v>
      </c>
      <c r="M32" s="15">
        <v>2.25</v>
      </c>
      <c r="N32" s="8">
        <v>0</v>
      </c>
      <c r="O32" s="8">
        <f t="shared" si="4"/>
        <v>98.072</v>
      </c>
      <c r="P32" s="8">
        <f t="shared" si="5"/>
        <v>94.97946850546217</v>
      </c>
      <c r="Q32" s="8">
        <f t="shared" si="6"/>
        <v>80.34015808937009</v>
      </c>
      <c r="R32" s="12">
        <v>27</v>
      </c>
      <c r="S32" s="12"/>
      <c r="T32" s="12"/>
    </row>
    <row r="33" spans="1:20" s="13" customFormat="1" ht="15">
      <c r="A33" s="7">
        <v>2015219524</v>
      </c>
      <c r="B33" s="14">
        <v>84.477</v>
      </c>
      <c r="C33" s="14">
        <v>4</v>
      </c>
      <c r="D33" s="8">
        <v>0</v>
      </c>
      <c r="E33" s="8">
        <f t="shared" si="0"/>
        <v>88.477</v>
      </c>
      <c r="F33" s="8">
        <f t="shared" si="1"/>
        <v>75.30790640666628</v>
      </c>
      <c r="G33" s="9">
        <v>96.08888888888889</v>
      </c>
      <c r="H33" s="10">
        <v>2</v>
      </c>
      <c r="I33" s="8">
        <v>0</v>
      </c>
      <c r="J33" s="11">
        <f t="shared" si="2"/>
        <v>98.08888888888889</v>
      </c>
      <c r="K33" s="11">
        <f t="shared" si="3"/>
        <v>91.23614224487623</v>
      </c>
      <c r="L33" s="8">
        <v>96.022</v>
      </c>
      <c r="M33" s="8">
        <v>0</v>
      </c>
      <c r="N33" s="8">
        <v>0</v>
      </c>
      <c r="O33" s="8">
        <f t="shared" si="4"/>
        <v>96.022</v>
      </c>
      <c r="P33" s="8">
        <f t="shared" si="5"/>
        <v>92.99411172232122</v>
      </c>
      <c r="Q33" s="8">
        <f t="shared" si="6"/>
        <v>80.26217410587377</v>
      </c>
      <c r="R33" s="12">
        <v>28</v>
      </c>
      <c r="S33" s="12"/>
      <c r="T33" s="12"/>
    </row>
    <row r="34" spans="1:20" s="13" customFormat="1" ht="15">
      <c r="A34" s="7">
        <v>2015219560</v>
      </c>
      <c r="B34" s="14">
        <v>84.192</v>
      </c>
      <c r="C34" s="14">
        <v>3</v>
      </c>
      <c r="D34" s="8">
        <v>0</v>
      </c>
      <c r="E34" s="8">
        <f t="shared" si="0"/>
        <v>87.192</v>
      </c>
      <c r="F34" s="8">
        <f t="shared" si="1"/>
        <v>74.21416837607565</v>
      </c>
      <c r="G34" s="9">
        <v>96.22222222222223</v>
      </c>
      <c r="H34" s="15">
        <v>4.4</v>
      </c>
      <c r="I34" s="8">
        <v>0</v>
      </c>
      <c r="J34" s="11">
        <f t="shared" si="2"/>
        <v>100.62222222222223</v>
      </c>
      <c r="K34" s="11">
        <f t="shared" si="3"/>
        <v>93.59249027748066</v>
      </c>
      <c r="L34" s="15">
        <v>96.089</v>
      </c>
      <c r="M34" s="15">
        <v>2.2</v>
      </c>
      <c r="N34" s="8">
        <v>0</v>
      </c>
      <c r="O34" s="8">
        <f t="shared" si="4"/>
        <v>98.289</v>
      </c>
      <c r="P34" s="8">
        <f t="shared" si="5"/>
        <v>95.18962578445804</v>
      </c>
      <c r="Q34" s="8">
        <f t="shared" si="6"/>
        <v>80.18737849719489</v>
      </c>
      <c r="R34" s="12">
        <v>29</v>
      </c>
      <c r="S34" s="12"/>
      <c r="T34" s="12"/>
    </row>
    <row r="35" spans="1:20" s="13" customFormat="1" ht="15">
      <c r="A35" s="7">
        <v>2016219521</v>
      </c>
      <c r="B35" s="8">
        <v>86.604</v>
      </c>
      <c r="C35" s="8">
        <v>0</v>
      </c>
      <c r="D35" s="8">
        <v>0</v>
      </c>
      <c r="E35" s="8">
        <f t="shared" si="0"/>
        <v>86.604</v>
      </c>
      <c r="F35" s="8">
        <f t="shared" si="1"/>
        <v>73.71368747180539</v>
      </c>
      <c r="G35" s="9">
        <v>96.28888888888889</v>
      </c>
      <c r="H35" s="15">
        <v>6.6</v>
      </c>
      <c r="I35" s="8">
        <v>0</v>
      </c>
      <c r="J35" s="11">
        <f t="shared" si="2"/>
        <v>102.88888888888889</v>
      </c>
      <c r="K35" s="11">
        <f t="shared" si="3"/>
        <v>95.70080167507408</v>
      </c>
      <c r="L35" s="15">
        <v>96.111</v>
      </c>
      <c r="M35" s="15">
        <v>0.55</v>
      </c>
      <c r="N35" s="8">
        <v>0</v>
      </c>
      <c r="O35" s="8">
        <f t="shared" si="4"/>
        <v>96.661</v>
      </c>
      <c r="P35" s="8">
        <f t="shared" si="5"/>
        <v>93.61296195862711</v>
      </c>
      <c r="Q35" s="8">
        <f t="shared" si="6"/>
        <v>80.10103776114128</v>
      </c>
      <c r="R35" s="12">
        <v>30</v>
      </c>
      <c r="S35" s="12"/>
      <c r="T35" s="12"/>
    </row>
    <row r="36" spans="1:20" s="13" customFormat="1" ht="15">
      <c r="A36" s="7">
        <v>2016219535</v>
      </c>
      <c r="B36" s="8">
        <v>85.783</v>
      </c>
      <c r="C36" s="8">
        <v>0</v>
      </c>
      <c r="D36" s="8">
        <v>0</v>
      </c>
      <c r="E36" s="8">
        <f t="shared" si="0"/>
        <v>85.783</v>
      </c>
      <c r="F36" s="8">
        <f t="shared" si="1"/>
        <v>73.01488675342803</v>
      </c>
      <c r="G36" s="9">
        <v>96.62222222222222</v>
      </c>
      <c r="H36" s="15">
        <v>7.6</v>
      </c>
      <c r="I36" s="8">
        <v>0</v>
      </c>
      <c r="J36" s="11">
        <f t="shared" si="2"/>
        <v>104.22222222222221</v>
      </c>
      <c r="K36" s="11">
        <f t="shared" si="3"/>
        <v>96.94098485012903</v>
      </c>
      <c r="L36" s="15">
        <v>96.578</v>
      </c>
      <c r="M36" s="15">
        <v>2.3</v>
      </c>
      <c r="N36" s="8">
        <v>0</v>
      </c>
      <c r="O36" s="8">
        <f t="shared" si="4"/>
        <v>98.878</v>
      </c>
      <c r="P36" s="8">
        <f t="shared" si="5"/>
        <v>95.76005268458975</v>
      </c>
      <c r="Q36" s="8">
        <f t="shared" si="6"/>
        <v>80.0746229658844</v>
      </c>
      <c r="R36" s="12">
        <v>31</v>
      </c>
      <c r="S36" s="12"/>
      <c r="T36" s="12"/>
    </row>
    <row r="37" spans="1:20" s="13" customFormat="1" ht="15">
      <c r="A37" s="7">
        <v>2016219528</v>
      </c>
      <c r="B37" s="14">
        <v>83.889</v>
      </c>
      <c r="C37" s="14">
        <v>2</v>
      </c>
      <c r="D37" s="8">
        <v>0</v>
      </c>
      <c r="E37" s="8">
        <f t="shared" si="0"/>
        <v>85.889</v>
      </c>
      <c r="F37" s="8">
        <f t="shared" si="1"/>
        <v>73.10510950147676</v>
      </c>
      <c r="G37" s="9">
        <v>95.97777777777777</v>
      </c>
      <c r="H37" s="15">
        <v>7.2</v>
      </c>
      <c r="I37" s="8">
        <v>0</v>
      </c>
      <c r="J37" s="11">
        <f t="shared" si="2"/>
        <v>103.17777777777778</v>
      </c>
      <c r="K37" s="11">
        <f t="shared" si="3"/>
        <v>95.96950802966931</v>
      </c>
      <c r="L37" s="15">
        <v>96.111</v>
      </c>
      <c r="M37" s="15">
        <v>0.75</v>
      </c>
      <c r="N37" s="8">
        <v>0</v>
      </c>
      <c r="O37" s="8">
        <f t="shared" si="4"/>
        <v>96.861</v>
      </c>
      <c r="P37" s="8">
        <f t="shared" si="5"/>
        <v>93.80665530332378</v>
      </c>
      <c r="Q37" s="8">
        <f t="shared" si="6"/>
        <v>79.74814378729997</v>
      </c>
      <c r="R37" s="12">
        <v>32</v>
      </c>
      <c r="S37" s="12">
        <v>1</v>
      </c>
      <c r="T37" s="12"/>
    </row>
    <row r="38" spans="1:20" s="13" customFormat="1" ht="15">
      <c r="A38" s="17">
        <v>2016219556</v>
      </c>
      <c r="B38" s="14">
        <v>83.557</v>
      </c>
      <c r="C38" s="14">
        <v>4</v>
      </c>
      <c r="D38" s="8">
        <v>0</v>
      </c>
      <c r="E38" s="8">
        <f t="shared" si="0"/>
        <v>87.557</v>
      </c>
      <c r="F38" s="8">
        <f t="shared" si="1"/>
        <v>74.52484104624342</v>
      </c>
      <c r="G38" s="9">
        <v>95.82222222222222</v>
      </c>
      <c r="H38" s="15">
        <v>1</v>
      </c>
      <c r="I38" s="8">
        <v>0</v>
      </c>
      <c r="J38" s="11">
        <f t="shared" si="2"/>
        <v>96.82222222222222</v>
      </c>
      <c r="K38" s="11">
        <f t="shared" si="3"/>
        <v>90.05796822857404</v>
      </c>
      <c r="L38" s="15">
        <v>96.956</v>
      </c>
      <c r="M38" s="15">
        <v>0</v>
      </c>
      <c r="N38" s="8">
        <v>0</v>
      </c>
      <c r="O38" s="8">
        <f t="shared" si="4"/>
        <v>96.956</v>
      </c>
      <c r="P38" s="8">
        <f t="shared" si="5"/>
        <v>93.8986596420547</v>
      </c>
      <c r="Q38" s="8">
        <f t="shared" si="6"/>
        <v>79.56884834229066</v>
      </c>
      <c r="R38" s="12">
        <v>33</v>
      </c>
      <c r="S38" s="12"/>
      <c r="T38" s="12"/>
    </row>
    <row r="39" spans="1:20" s="13" customFormat="1" ht="15">
      <c r="A39" s="16">
        <v>2016219546</v>
      </c>
      <c r="B39" s="8">
        <v>85.519</v>
      </c>
      <c r="C39" s="8">
        <v>0</v>
      </c>
      <c r="D39" s="8">
        <v>0</v>
      </c>
      <c r="E39" s="8">
        <f t="shared" si="0"/>
        <v>85.519</v>
      </c>
      <c r="F39" s="8">
        <f t="shared" si="1"/>
        <v>72.79018104130671</v>
      </c>
      <c r="G39" s="9">
        <v>95.95555555555555</v>
      </c>
      <c r="H39" s="15">
        <v>7.6</v>
      </c>
      <c r="I39" s="8">
        <v>0</v>
      </c>
      <c r="J39" s="11">
        <f t="shared" si="2"/>
        <v>103.55555555555554</v>
      </c>
      <c r="K39" s="11">
        <f t="shared" si="3"/>
        <v>96.32089326260154</v>
      </c>
      <c r="L39" s="15">
        <v>95.911</v>
      </c>
      <c r="M39" s="15">
        <v>0</v>
      </c>
      <c r="N39" s="8">
        <v>0</v>
      </c>
      <c r="O39" s="8">
        <f t="shared" si="4"/>
        <v>95.911</v>
      </c>
      <c r="P39" s="8">
        <f t="shared" si="5"/>
        <v>92.88661191601457</v>
      </c>
      <c r="Q39" s="8">
        <f t="shared" si="6"/>
        <v>79.50596657303647</v>
      </c>
      <c r="R39" s="12">
        <v>34</v>
      </c>
      <c r="S39" s="12"/>
      <c r="T39" s="12"/>
    </row>
    <row r="40" spans="1:20" s="13" customFormat="1" ht="15">
      <c r="A40" s="16">
        <v>2016219543</v>
      </c>
      <c r="B40" s="14">
        <v>84.887</v>
      </c>
      <c r="C40" s="14">
        <v>0</v>
      </c>
      <c r="D40" s="8">
        <v>0</v>
      </c>
      <c r="E40" s="8">
        <f t="shared" si="0"/>
        <v>84.887</v>
      </c>
      <c r="F40" s="8">
        <f t="shared" si="1"/>
        <v>72.25224918501623</v>
      </c>
      <c r="G40" s="9">
        <v>96.28888888888889</v>
      </c>
      <c r="H40" s="15">
        <v>5.5</v>
      </c>
      <c r="I40" s="8">
        <v>0</v>
      </c>
      <c r="J40" s="11">
        <f t="shared" si="2"/>
        <v>101.78888888888889</v>
      </c>
      <c r="K40" s="11">
        <f t="shared" si="3"/>
        <v>94.67765055565374</v>
      </c>
      <c r="L40" s="15">
        <v>96.244</v>
      </c>
      <c r="M40" s="15">
        <v>5.4</v>
      </c>
      <c r="N40" s="8">
        <v>0</v>
      </c>
      <c r="O40" s="8">
        <f t="shared" si="4"/>
        <v>101.644</v>
      </c>
      <c r="P40" s="8">
        <f t="shared" si="5"/>
        <v>98.4388316417448</v>
      </c>
      <c r="Q40" s="8">
        <f t="shared" si="6"/>
        <v>79.35598770481658</v>
      </c>
      <c r="R40" s="12">
        <v>35</v>
      </c>
      <c r="S40" s="12"/>
      <c r="T40" s="12"/>
    </row>
    <row r="41" spans="1:20" s="13" customFormat="1" ht="15">
      <c r="A41" s="17">
        <v>2016219569</v>
      </c>
      <c r="B41" s="8">
        <v>86.51</v>
      </c>
      <c r="C41" s="8">
        <v>0</v>
      </c>
      <c r="D41" s="8">
        <v>0</v>
      </c>
      <c r="E41" s="8">
        <f t="shared" si="0"/>
        <v>86.51</v>
      </c>
      <c r="F41" s="8">
        <f t="shared" si="1"/>
        <v>73.6336786197622</v>
      </c>
      <c r="G41" s="9">
        <v>95.75555555555556</v>
      </c>
      <c r="H41" s="15">
        <v>3</v>
      </c>
      <c r="I41" s="8">
        <v>0</v>
      </c>
      <c r="J41" s="11">
        <f t="shared" si="2"/>
        <v>98.75555555555556</v>
      </c>
      <c r="K41" s="11">
        <f t="shared" si="3"/>
        <v>91.85623383240373</v>
      </c>
      <c r="L41" s="15">
        <v>95.933</v>
      </c>
      <c r="M41" s="15">
        <v>0</v>
      </c>
      <c r="N41" s="8">
        <v>0</v>
      </c>
      <c r="O41" s="8">
        <f t="shared" si="4"/>
        <v>95.933</v>
      </c>
      <c r="P41" s="8">
        <f t="shared" si="5"/>
        <v>92.90791818393122</v>
      </c>
      <c r="Q41" s="8">
        <f t="shared" si="6"/>
        <v>79.2056136187074</v>
      </c>
      <c r="R41" s="12">
        <v>36</v>
      </c>
      <c r="S41" s="12"/>
      <c r="T41" s="12"/>
    </row>
    <row r="42" spans="1:20" s="13" customFormat="1" ht="15">
      <c r="A42" s="7">
        <v>2015219530</v>
      </c>
      <c r="B42" s="8">
        <v>85.723</v>
      </c>
      <c r="C42" s="8">
        <v>0</v>
      </c>
      <c r="D42" s="8">
        <v>0</v>
      </c>
      <c r="E42" s="8">
        <f t="shared" si="0"/>
        <v>85.723</v>
      </c>
      <c r="F42" s="8">
        <f t="shared" si="1"/>
        <v>72.96381727340045</v>
      </c>
      <c r="G42" s="9">
        <v>95.97777777777777</v>
      </c>
      <c r="H42" s="15">
        <v>3.3</v>
      </c>
      <c r="I42" s="8">
        <v>0</v>
      </c>
      <c r="J42" s="11">
        <f t="shared" si="2"/>
        <v>99.27777777777777</v>
      </c>
      <c r="K42" s="11">
        <f t="shared" si="3"/>
        <v>92.34197224263357</v>
      </c>
      <c r="L42" s="15">
        <v>95.911</v>
      </c>
      <c r="M42" s="15">
        <v>0</v>
      </c>
      <c r="N42" s="8">
        <v>0</v>
      </c>
      <c r="O42" s="8">
        <f t="shared" si="4"/>
        <v>95.911</v>
      </c>
      <c r="P42" s="8">
        <f t="shared" si="5"/>
        <v>92.88661191601457</v>
      </c>
      <c r="Q42" s="8">
        <f t="shared" si="6"/>
        <v>78.8317277315085</v>
      </c>
      <c r="R42" s="12">
        <v>37</v>
      </c>
      <c r="S42" s="12"/>
      <c r="T42" s="12"/>
    </row>
    <row r="43" spans="1:20" s="13" customFormat="1" ht="15">
      <c r="A43" s="7">
        <v>2016219534</v>
      </c>
      <c r="B43" s="14">
        <v>84.39</v>
      </c>
      <c r="C43" s="14">
        <v>0</v>
      </c>
      <c r="D43" s="8">
        <v>0</v>
      </c>
      <c r="E43" s="8">
        <f t="shared" si="0"/>
        <v>84.39</v>
      </c>
      <c r="F43" s="8">
        <f t="shared" si="1"/>
        <v>71.82922365878778</v>
      </c>
      <c r="G43" s="9">
        <v>95.84444444444445</v>
      </c>
      <c r="H43" s="15">
        <v>7</v>
      </c>
      <c r="I43" s="8">
        <v>0</v>
      </c>
      <c r="J43" s="11">
        <f t="shared" si="2"/>
        <v>102.84444444444445</v>
      </c>
      <c r="K43" s="11">
        <f t="shared" si="3"/>
        <v>95.6594622359056</v>
      </c>
      <c r="L43" s="15">
        <v>95.711</v>
      </c>
      <c r="M43" s="15">
        <v>0</v>
      </c>
      <c r="N43" s="8">
        <v>0</v>
      </c>
      <c r="O43" s="8">
        <f t="shared" si="4"/>
        <v>95.711</v>
      </c>
      <c r="P43" s="8">
        <f t="shared" si="5"/>
        <v>92.69291857131789</v>
      </c>
      <c r="Q43" s="8">
        <f t="shared" si="6"/>
        <v>78.68164086546436</v>
      </c>
      <c r="R43" s="12">
        <v>38</v>
      </c>
      <c r="S43" s="12"/>
      <c r="T43" s="12"/>
    </row>
    <row r="44" spans="1:20" s="13" customFormat="1" ht="15">
      <c r="A44" s="18">
        <v>2016219533</v>
      </c>
      <c r="B44" s="14">
        <v>80.652</v>
      </c>
      <c r="C44" s="14">
        <v>2</v>
      </c>
      <c r="D44" s="8">
        <v>0</v>
      </c>
      <c r="E44" s="8">
        <f t="shared" si="0"/>
        <v>82.652</v>
      </c>
      <c r="F44" s="8">
        <f t="shared" si="1"/>
        <v>70.34991105398896</v>
      </c>
      <c r="G44" s="9">
        <v>97.15555555555555</v>
      </c>
      <c r="H44" s="15">
        <v>9.142</v>
      </c>
      <c r="I44" s="8">
        <v>0</v>
      </c>
      <c r="J44" s="11">
        <f t="shared" si="2"/>
        <v>106.29755555555555</v>
      </c>
      <c r="K44" s="11">
        <f t="shared" si="3"/>
        <v>98.87132996210207</v>
      </c>
      <c r="L44" s="15">
        <v>96.956</v>
      </c>
      <c r="M44" s="15">
        <v>2.1</v>
      </c>
      <c r="N44" s="8">
        <v>0</v>
      </c>
      <c r="O44" s="8">
        <f t="shared" si="4"/>
        <v>99.056</v>
      </c>
      <c r="P44" s="8">
        <f t="shared" si="5"/>
        <v>95.9324397613698</v>
      </c>
      <c r="Q44" s="8">
        <f t="shared" si="6"/>
        <v>78.61244770634966</v>
      </c>
      <c r="R44" s="12">
        <v>39</v>
      </c>
      <c r="S44" s="12"/>
      <c r="T44" s="12"/>
    </row>
    <row r="45" spans="1:20" s="13" customFormat="1" ht="15">
      <c r="A45" s="7">
        <v>2016219561</v>
      </c>
      <c r="B45" s="14">
        <v>84.175</v>
      </c>
      <c r="C45" s="14">
        <v>0</v>
      </c>
      <c r="D45" s="8">
        <v>0</v>
      </c>
      <c r="E45" s="8">
        <f t="shared" si="0"/>
        <v>84.175</v>
      </c>
      <c r="F45" s="8">
        <f t="shared" si="1"/>
        <v>71.64622468868896</v>
      </c>
      <c r="G45" s="9">
        <v>95.71111111111111</v>
      </c>
      <c r="H45" s="15">
        <v>7.2</v>
      </c>
      <c r="I45" s="8">
        <v>0</v>
      </c>
      <c r="J45" s="11">
        <f t="shared" si="2"/>
        <v>102.91111111111111</v>
      </c>
      <c r="K45" s="11">
        <f t="shared" si="3"/>
        <v>95.72147139465832</v>
      </c>
      <c r="L45" s="15">
        <v>95.667</v>
      </c>
      <c r="M45" s="15">
        <v>0</v>
      </c>
      <c r="N45" s="8">
        <v>0</v>
      </c>
      <c r="O45" s="8">
        <f t="shared" si="4"/>
        <v>95.667</v>
      </c>
      <c r="P45" s="8">
        <f t="shared" si="5"/>
        <v>92.65030603548463</v>
      </c>
      <c r="Q45" s="8">
        <f t="shared" si="6"/>
        <v>78.5616821645624</v>
      </c>
      <c r="R45" s="12">
        <v>40</v>
      </c>
      <c r="S45" s="12"/>
      <c r="T45" s="12"/>
    </row>
    <row r="46" spans="1:20" s="13" customFormat="1" ht="15">
      <c r="A46" s="7">
        <v>2016219576</v>
      </c>
      <c r="B46" s="14">
        <v>83.632</v>
      </c>
      <c r="C46" s="14">
        <v>0</v>
      </c>
      <c r="D46" s="8">
        <v>0</v>
      </c>
      <c r="E46" s="8">
        <f t="shared" si="0"/>
        <v>83.632</v>
      </c>
      <c r="F46" s="8">
        <f t="shared" si="1"/>
        <v>71.1840458944394</v>
      </c>
      <c r="G46" s="9">
        <v>96.13333333333334</v>
      </c>
      <c r="H46" s="15">
        <v>5.8</v>
      </c>
      <c r="I46" s="8">
        <v>0</v>
      </c>
      <c r="J46" s="11">
        <f t="shared" si="2"/>
        <v>101.93333333333334</v>
      </c>
      <c r="K46" s="11">
        <f t="shared" si="3"/>
        <v>94.81200373295137</v>
      </c>
      <c r="L46" s="15">
        <v>96.222</v>
      </c>
      <c r="M46" s="15">
        <v>2.75</v>
      </c>
      <c r="N46" s="8">
        <v>0</v>
      </c>
      <c r="O46" s="8">
        <f t="shared" si="4"/>
        <v>98.972</v>
      </c>
      <c r="P46" s="8">
        <f t="shared" si="5"/>
        <v>95.85108855659719</v>
      </c>
      <c r="Q46" s="8">
        <f t="shared" si="6"/>
        <v>78.37634172835757</v>
      </c>
      <c r="R46" s="12">
        <v>41</v>
      </c>
      <c r="S46" s="12"/>
      <c r="T46" s="12"/>
    </row>
    <row r="47" spans="1:20" s="13" customFormat="1" ht="15">
      <c r="A47" s="7">
        <v>2016219529</v>
      </c>
      <c r="B47" s="14">
        <v>81.418</v>
      </c>
      <c r="C47" s="14">
        <v>1.5</v>
      </c>
      <c r="D47" s="8">
        <v>0</v>
      </c>
      <c r="E47" s="8">
        <f t="shared" si="0"/>
        <v>82.918</v>
      </c>
      <c r="F47" s="8">
        <f t="shared" si="1"/>
        <v>70.57631908211123</v>
      </c>
      <c r="G47" s="9">
        <v>96.11111111111111</v>
      </c>
      <c r="H47" s="15">
        <v>9</v>
      </c>
      <c r="I47" s="8">
        <v>0</v>
      </c>
      <c r="J47" s="11">
        <f t="shared" si="2"/>
        <v>105.11111111111111</v>
      </c>
      <c r="K47" s="11">
        <f t="shared" si="3"/>
        <v>97.767773633499</v>
      </c>
      <c r="L47" s="15">
        <v>96.2</v>
      </c>
      <c r="M47" s="15">
        <v>0</v>
      </c>
      <c r="N47" s="8">
        <v>0</v>
      </c>
      <c r="O47" s="8">
        <f t="shared" si="4"/>
        <v>96.2</v>
      </c>
      <c r="P47" s="8">
        <f t="shared" si="5"/>
        <v>93.16649879910126</v>
      </c>
      <c r="Q47" s="8">
        <f t="shared" si="6"/>
        <v>78.27362796408778</v>
      </c>
      <c r="R47" s="12">
        <v>42</v>
      </c>
      <c r="S47" s="12">
        <v>1</v>
      </c>
      <c r="T47" s="12"/>
    </row>
    <row r="48" spans="1:20" s="13" customFormat="1" ht="15">
      <c r="A48" s="7">
        <v>2016219563</v>
      </c>
      <c r="B48" s="14">
        <v>82.628</v>
      </c>
      <c r="C48" s="14">
        <v>0</v>
      </c>
      <c r="D48" s="8">
        <v>0</v>
      </c>
      <c r="E48" s="8">
        <f t="shared" si="0"/>
        <v>82.628</v>
      </c>
      <c r="F48" s="8">
        <f t="shared" si="1"/>
        <v>70.32948326197791</v>
      </c>
      <c r="G48" s="9">
        <v>96.22222222222223</v>
      </c>
      <c r="H48" s="15">
        <v>9</v>
      </c>
      <c r="I48" s="8">
        <v>0</v>
      </c>
      <c r="J48" s="11">
        <f t="shared" si="2"/>
        <v>105.22222222222223</v>
      </c>
      <c r="K48" s="11">
        <f t="shared" si="3"/>
        <v>97.87112223142026</v>
      </c>
      <c r="L48" s="15">
        <v>96.178</v>
      </c>
      <c r="M48" s="15">
        <v>0.6</v>
      </c>
      <c r="N48" s="8">
        <v>0</v>
      </c>
      <c r="O48" s="8">
        <f t="shared" si="4"/>
        <v>96.77799999999999</v>
      </c>
      <c r="P48" s="8">
        <f t="shared" si="5"/>
        <v>93.72627256527466</v>
      </c>
      <c r="Q48" s="8">
        <f t="shared" si="6"/>
        <v>78.17748998619605</v>
      </c>
      <c r="R48" s="12">
        <v>43</v>
      </c>
      <c r="S48" s="12"/>
      <c r="T48" s="12"/>
    </row>
    <row r="49" spans="1:20" s="13" customFormat="1" ht="15">
      <c r="A49" s="16">
        <v>2016219542</v>
      </c>
      <c r="B49" s="14">
        <v>83.659</v>
      </c>
      <c r="C49" s="14">
        <v>0</v>
      </c>
      <c r="D49" s="8">
        <v>0</v>
      </c>
      <c r="E49" s="8">
        <f t="shared" si="0"/>
        <v>83.659</v>
      </c>
      <c r="F49" s="8">
        <f t="shared" si="1"/>
        <v>71.20702716045182</v>
      </c>
      <c r="G49" s="9">
        <v>96</v>
      </c>
      <c r="H49" s="15">
        <v>4.149</v>
      </c>
      <c r="I49" s="8">
        <v>0</v>
      </c>
      <c r="J49" s="11">
        <f t="shared" si="2"/>
        <v>100.149</v>
      </c>
      <c r="K49" s="11">
        <f t="shared" si="3"/>
        <v>93.15232859893406</v>
      </c>
      <c r="L49" s="15">
        <v>95.933</v>
      </c>
      <c r="M49" s="15">
        <v>2.05</v>
      </c>
      <c r="N49" s="8">
        <v>0</v>
      </c>
      <c r="O49" s="8">
        <f t="shared" si="4"/>
        <v>97.983</v>
      </c>
      <c r="P49" s="8">
        <f t="shared" si="5"/>
        <v>94.89327496707214</v>
      </c>
      <c r="Q49" s="8">
        <f t="shared" si="6"/>
        <v>77.9647122288103</v>
      </c>
      <c r="R49" s="12">
        <v>44</v>
      </c>
      <c r="S49" s="12"/>
      <c r="T49" s="12"/>
    </row>
    <row r="50" spans="1:20" s="13" customFormat="1" ht="15">
      <c r="A50" s="18">
        <v>2016219532</v>
      </c>
      <c r="B50" s="14">
        <v>82.581</v>
      </c>
      <c r="C50" s="14">
        <v>0</v>
      </c>
      <c r="D50" s="8">
        <v>0</v>
      </c>
      <c r="E50" s="8">
        <f t="shared" si="0"/>
        <v>82.581</v>
      </c>
      <c r="F50" s="8">
        <f t="shared" si="1"/>
        <v>70.28947883595633</v>
      </c>
      <c r="G50" s="9">
        <v>95.91111111111111</v>
      </c>
      <c r="H50" s="15">
        <v>4.5</v>
      </c>
      <c r="I50" s="8">
        <v>0</v>
      </c>
      <c r="J50" s="11">
        <f t="shared" si="2"/>
        <v>100.41111111111111</v>
      </c>
      <c r="K50" s="11">
        <f t="shared" si="3"/>
        <v>93.3961279414303</v>
      </c>
      <c r="L50" s="15">
        <v>95.867</v>
      </c>
      <c r="M50" s="15">
        <v>0</v>
      </c>
      <c r="N50" s="8">
        <v>0</v>
      </c>
      <c r="O50" s="8">
        <f t="shared" si="4"/>
        <v>95.867</v>
      </c>
      <c r="P50" s="8">
        <f t="shared" si="5"/>
        <v>92.8439993801813</v>
      </c>
      <c r="Q50" s="8">
        <f t="shared" si="6"/>
        <v>77.16626071147361</v>
      </c>
      <c r="R50" s="12">
        <v>45</v>
      </c>
      <c r="S50" s="12"/>
      <c r="T50" s="12"/>
    </row>
    <row r="51" spans="1:20" s="13" customFormat="1" ht="15">
      <c r="A51" s="7">
        <v>2016219568</v>
      </c>
      <c r="B51" s="14">
        <v>79.056</v>
      </c>
      <c r="C51" s="14">
        <v>1</v>
      </c>
      <c r="D51" s="8">
        <v>0</v>
      </c>
      <c r="E51" s="8">
        <f t="shared" si="0"/>
        <v>80.056</v>
      </c>
      <c r="F51" s="8">
        <f t="shared" si="1"/>
        <v>68.14030488479577</v>
      </c>
      <c r="G51" s="9">
        <v>95.55555555555556</v>
      </c>
      <c r="H51" s="15">
        <v>8.173</v>
      </c>
      <c r="I51" s="8">
        <v>0</v>
      </c>
      <c r="J51" s="11">
        <f t="shared" si="2"/>
        <v>103.72855555555556</v>
      </c>
      <c r="K51" s="11">
        <f t="shared" si="3"/>
        <v>96.48180702956493</v>
      </c>
      <c r="L51" s="15">
        <v>95.578</v>
      </c>
      <c r="M51" s="15">
        <v>0</v>
      </c>
      <c r="N51" s="8">
        <v>0</v>
      </c>
      <c r="O51" s="8">
        <f t="shared" si="4"/>
        <v>95.578</v>
      </c>
      <c r="P51" s="8">
        <f t="shared" si="5"/>
        <v>92.56411249709461</v>
      </c>
      <c r="Q51" s="8">
        <f t="shared" si="6"/>
        <v>76.25098607497948</v>
      </c>
      <c r="R51" s="12">
        <v>46</v>
      </c>
      <c r="S51" s="12"/>
      <c r="T51" s="12"/>
    </row>
    <row r="52" spans="1:20" s="13" customFormat="1" ht="15.75" thickBot="1">
      <c r="A52" s="7">
        <v>2016219523</v>
      </c>
      <c r="B52" s="14">
        <v>82.349</v>
      </c>
      <c r="C52" s="14">
        <v>0</v>
      </c>
      <c r="D52" s="8">
        <v>0</v>
      </c>
      <c r="E52" s="19">
        <f t="shared" si="0"/>
        <v>82.349</v>
      </c>
      <c r="F52" s="8">
        <f t="shared" si="1"/>
        <v>70.09201017984968</v>
      </c>
      <c r="G52" s="9">
        <v>94.68888888888888</v>
      </c>
      <c r="H52" s="15">
        <v>0</v>
      </c>
      <c r="I52" s="8">
        <v>0</v>
      </c>
      <c r="J52" s="11">
        <f t="shared" si="2"/>
        <v>94.68888888888888</v>
      </c>
      <c r="K52" s="11">
        <f t="shared" si="3"/>
        <v>88.0736751484861</v>
      </c>
      <c r="L52" s="15">
        <v>95.267</v>
      </c>
      <c r="M52" s="15">
        <v>0</v>
      </c>
      <c r="N52" s="8">
        <v>0</v>
      </c>
      <c r="O52" s="8">
        <f t="shared" si="4"/>
        <v>95.267</v>
      </c>
      <c r="P52" s="8">
        <f t="shared" si="5"/>
        <v>92.26291934609125</v>
      </c>
      <c r="Q52" s="8">
        <f t="shared" si="6"/>
        <v>75.90543409020111</v>
      </c>
      <c r="R52" s="12">
        <v>47</v>
      </c>
      <c r="S52" s="12"/>
      <c r="T52" s="12"/>
    </row>
    <row r="53" spans="1:20" s="13" customFormat="1" ht="15.75" thickBot="1">
      <c r="A53" s="20">
        <v>2016219537</v>
      </c>
      <c r="B53" s="21">
        <v>81.106</v>
      </c>
      <c r="C53" s="21">
        <v>0</v>
      </c>
      <c r="D53" s="22">
        <v>0</v>
      </c>
      <c r="E53" s="23">
        <f t="shared" si="0"/>
        <v>81.106</v>
      </c>
      <c r="F53" s="8">
        <f t="shared" si="1"/>
        <v>69.03402078527837</v>
      </c>
      <c r="G53" s="9">
        <v>95.97777777777777</v>
      </c>
      <c r="H53" s="24">
        <v>0</v>
      </c>
      <c r="I53" s="8">
        <v>0</v>
      </c>
      <c r="J53" s="11">
        <f t="shared" si="2"/>
        <v>95.97777777777777</v>
      </c>
      <c r="K53" s="11">
        <f t="shared" si="3"/>
        <v>89.27251888437256</v>
      </c>
      <c r="L53" s="24">
        <v>95.867</v>
      </c>
      <c r="M53" s="24">
        <v>0</v>
      </c>
      <c r="N53" s="8">
        <v>0</v>
      </c>
      <c r="O53" s="8">
        <f t="shared" si="4"/>
        <v>95.867</v>
      </c>
      <c r="P53" s="8">
        <f t="shared" si="5"/>
        <v>92.8439993801813</v>
      </c>
      <c r="Q53" s="8">
        <f t="shared" si="6"/>
        <v>75.4627182645875</v>
      </c>
      <c r="R53" s="12">
        <v>48</v>
      </c>
      <c r="S53" s="12"/>
      <c r="T53" s="12"/>
    </row>
    <row r="54" ht="14.25">
      <c r="D54" s="5"/>
    </row>
    <row r="55" spans="3:7" ht="14.25">
      <c r="C55" s="1"/>
      <c r="D55" s="2"/>
      <c r="E55" s="1"/>
      <c r="F55" s="1"/>
      <c r="G55" s="1"/>
    </row>
    <row r="56" spans="3:7" ht="14.25">
      <c r="C56" s="1"/>
      <c r="D56" s="3"/>
      <c r="E56" s="1"/>
      <c r="F56" s="1"/>
      <c r="G56" s="1"/>
    </row>
    <row r="57" spans="3:7" ht="14.25">
      <c r="C57" s="1"/>
      <c r="D57" s="2"/>
      <c r="E57" s="1"/>
      <c r="F57" s="1"/>
      <c r="G57" s="1"/>
    </row>
    <row r="58" spans="3:7" ht="14.25">
      <c r="C58" s="1"/>
      <c r="D58" s="4"/>
      <c r="E58" s="1"/>
      <c r="F58" s="1"/>
      <c r="G58" s="1"/>
    </row>
    <row r="59" spans="3:7" ht="14.25">
      <c r="C59" s="1"/>
      <c r="D59" s="2"/>
      <c r="E59" s="1"/>
      <c r="F59" s="1"/>
      <c r="G59" s="1"/>
    </row>
    <row r="60" spans="3:7" ht="14.25">
      <c r="C60" s="1"/>
      <c r="D60" s="2"/>
      <c r="E60" s="1"/>
      <c r="F60" s="1"/>
      <c r="G60" s="1"/>
    </row>
    <row r="61" spans="3:7" ht="14.25">
      <c r="C61" s="1"/>
      <c r="D61" s="2"/>
      <c r="E61" s="1"/>
      <c r="F61" s="1"/>
      <c r="G61" s="1"/>
    </row>
    <row r="62" spans="3:7" ht="14.25">
      <c r="C62" s="1"/>
      <c r="D62" s="4"/>
      <c r="E62" s="1"/>
      <c r="F62" s="1"/>
      <c r="G62" s="1"/>
    </row>
    <row r="63" spans="3:7" ht="14.25">
      <c r="C63" s="1"/>
      <c r="D63" s="3"/>
      <c r="E63" s="1"/>
      <c r="F63" s="1"/>
      <c r="G63" s="1"/>
    </row>
    <row r="64" spans="3:7" ht="14.25">
      <c r="C64" s="1"/>
      <c r="D64" s="1"/>
      <c r="E64" s="1"/>
      <c r="F64" s="1"/>
      <c r="G64" s="1"/>
    </row>
    <row r="65" spans="3:7" ht="14.25">
      <c r="C65" s="1"/>
      <c r="D65" s="1"/>
      <c r="E65" s="1"/>
      <c r="F65" s="1"/>
      <c r="G65" s="1"/>
    </row>
    <row r="66" spans="3:7" ht="14.25">
      <c r="C66" s="1"/>
      <c r="D66" s="1"/>
      <c r="E66" s="1"/>
      <c r="F66" s="1"/>
      <c r="G66" s="1"/>
    </row>
    <row r="67" spans="3:7" ht="14.25">
      <c r="C67" s="1"/>
      <c r="D67" s="1"/>
      <c r="E67" s="1"/>
      <c r="F67" s="1"/>
      <c r="G67" s="1"/>
    </row>
    <row r="68" spans="3:7" ht="14.25">
      <c r="C68" s="1"/>
      <c r="D68" s="1"/>
      <c r="E68" s="1"/>
      <c r="F68" s="1"/>
      <c r="G68" s="1"/>
    </row>
    <row r="69" spans="3:7" ht="14.25">
      <c r="C69" s="1"/>
      <c r="D69" s="1"/>
      <c r="E69" s="1"/>
      <c r="F69" s="1"/>
      <c r="G69" s="1"/>
    </row>
    <row r="70" spans="3:7" ht="14.25">
      <c r="C70" s="1"/>
      <c r="D70" s="1"/>
      <c r="E70" s="1"/>
      <c r="F70" s="1"/>
      <c r="G70" s="1"/>
    </row>
    <row r="71" spans="3:7" ht="14.25">
      <c r="C71" s="1"/>
      <c r="D71" s="1"/>
      <c r="E71" s="1"/>
      <c r="F71" s="1"/>
      <c r="G71" s="1"/>
    </row>
    <row r="72" spans="3:7" ht="14.25">
      <c r="C72" s="1"/>
      <c r="D72" s="1"/>
      <c r="E72" s="1"/>
      <c r="F72" s="1"/>
      <c r="G72" s="1"/>
    </row>
    <row r="73" spans="3:7" ht="14.25">
      <c r="C73" s="1"/>
      <c r="D73" s="1"/>
      <c r="E73" s="1"/>
      <c r="F73" s="1"/>
      <c r="G73" s="1"/>
    </row>
    <row r="74" spans="3:7" ht="14.25">
      <c r="C74" s="1"/>
      <c r="D74" s="1"/>
      <c r="E74" s="1"/>
      <c r="F74" s="1"/>
      <c r="G74" s="1"/>
    </row>
    <row r="75" spans="3:7" ht="14.25">
      <c r="C75" s="1"/>
      <c r="D75" s="1"/>
      <c r="E75" s="1"/>
      <c r="F75" s="1"/>
      <c r="G75" s="1"/>
    </row>
    <row r="76" spans="3:7" ht="14.25">
      <c r="C76" s="1"/>
      <c r="D76" s="1"/>
      <c r="E76" s="1"/>
      <c r="F76" s="1"/>
      <c r="G76" s="1"/>
    </row>
    <row r="77" spans="3:7" ht="14.25">
      <c r="C77" s="1"/>
      <c r="D77" s="1"/>
      <c r="E77" s="1"/>
      <c r="F77" s="1"/>
      <c r="G77" s="1"/>
    </row>
    <row r="78" spans="3:7" ht="14.25">
      <c r="C78" s="1"/>
      <c r="D78" s="1"/>
      <c r="E78" s="1"/>
      <c r="F78" s="1"/>
      <c r="G78" s="1"/>
    </row>
    <row r="79" spans="3:7" ht="14.25">
      <c r="C79" s="1"/>
      <c r="D79" s="1"/>
      <c r="E79" s="1"/>
      <c r="F79" s="1"/>
      <c r="G79" s="1"/>
    </row>
    <row r="80" spans="3:7" ht="14.25">
      <c r="C80" s="1"/>
      <c r="D80" s="1"/>
      <c r="E80" s="1"/>
      <c r="F80" s="1"/>
      <c r="G80" s="1"/>
    </row>
    <row r="81" spans="3:7" ht="14.25">
      <c r="C81" s="1"/>
      <c r="D81" s="1"/>
      <c r="E81" s="1"/>
      <c r="F81" s="1"/>
      <c r="G81" s="1"/>
    </row>
    <row r="82" spans="3:7" ht="14.25">
      <c r="C82" s="1"/>
      <c r="D82" s="1"/>
      <c r="E82" s="1"/>
      <c r="F82" s="1"/>
      <c r="G82" s="1"/>
    </row>
    <row r="83" spans="3:7" ht="14.25">
      <c r="C83" s="1"/>
      <c r="D83" s="1"/>
      <c r="E83" s="1"/>
      <c r="F83" s="1"/>
      <c r="G83" s="1"/>
    </row>
    <row r="84" spans="3:7" ht="14.25">
      <c r="C84" s="1"/>
      <c r="D84" s="1"/>
      <c r="E84" s="1"/>
      <c r="F84" s="1"/>
      <c r="G84" s="1"/>
    </row>
  </sheetData>
  <sheetProtection/>
  <mergeCells count="10">
    <mergeCell ref="Q4:Q5"/>
    <mergeCell ref="B4:F4"/>
    <mergeCell ref="A2:T3"/>
    <mergeCell ref="A1:T1"/>
    <mergeCell ref="T4:T5"/>
    <mergeCell ref="L4:P4"/>
    <mergeCell ref="R4:R5"/>
    <mergeCell ref="A4:A5"/>
    <mergeCell ref="S4:S5"/>
    <mergeCell ref="G4:K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FRD-DL00</dc:creator>
  <cp:keywords/>
  <dc:description/>
  <cp:lastModifiedBy>PC</cp:lastModifiedBy>
  <dcterms:created xsi:type="dcterms:W3CDTF">1996-12-17T01:32:42Z</dcterms:created>
  <dcterms:modified xsi:type="dcterms:W3CDTF">2017-09-27T09:59:24Z</dcterms:modified>
  <cp:category/>
  <cp:version/>
  <cp:contentType/>
  <cp:contentStatus/>
</cp:coreProperties>
</file>