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30" activeTab="0"/>
  </bookViews>
  <sheets>
    <sheet name="外国语言文学" sheetId="6" r:id="rId1"/>
  </sheets>
  <definedNames>
    <definedName name="_xlnm._FilterDatabase" localSheetId="0" hidden="1">#REF!</definedName>
  </definedNames>
  <calcPr calcId="152511"/>
</workbook>
</file>

<file path=xl/sharedStrings.xml><?xml version="1.0" encoding="utf-8"?>
<sst xmlns="http://schemas.openxmlformats.org/spreadsheetml/2006/main" count="55" uniqueCount="55">
  <si>
    <t>序号</t>
  </si>
  <si>
    <t>考生编号</t>
  </si>
  <si>
    <t>姓名</t>
  </si>
  <si>
    <t>笔试成绩</t>
  </si>
  <si>
    <t>复试总成绩百分制</t>
  </si>
  <si>
    <t>初试成绩</t>
  </si>
  <si>
    <t>初试成绩百分制</t>
  </si>
  <si>
    <t>总成绩</t>
  </si>
  <si>
    <t>初试成绩百分制*60%</t>
  </si>
  <si>
    <t>复试成绩百分制*40%</t>
  </si>
  <si>
    <t>103840213608750</t>
  </si>
  <si>
    <t>103840213408720</t>
  </si>
  <si>
    <t>106110004050281</t>
  </si>
  <si>
    <t>101510001005232</t>
  </si>
  <si>
    <t>105110110411892</t>
  </si>
  <si>
    <t>105330431419791</t>
  </si>
  <si>
    <t>100060210507664</t>
  </si>
  <si>
    <t>105110110412121</t>
  </si>
  <si>
    <t>104250540002086</t>
  </si>
  <si>
    <t>100550333309471</t>
  </si>
  <si>
    <t>李连连</t>
  </si>
  <si>
    <t>杜倩楠</t>
  </si>
  <si>
    <t>蓝棚</t>
  </si>
  <si>
    <t>班日</t>
  </si>
  <si>
    <t>张凯丽</t>
  </si>
  <si>
    <t>贺容</t>
  </si>
  <si>
    <t>石全霞</t>
  </si>
  <si>
    <t>郭滢</t>
  </si>
  <si>
    <t>孔令茹</t>
  </si>
  <si>
    <t>李茏菲</t>
  </si>
  <si>
    <t>专业面试成绩</t>
  </si>
  <si>
    <t>外语面试成绩</t>
  </si>
  <si>
    <t>1</t>
  </si>
  <si>
    <t>2</t>
  </si>
  <si>
    <t>3</t>
  </si>
  <si>
    <t>4</t>
  </si>
  <si>
    <t>5</t>
  </si>
  <si>
    <t>6</t>
  </si>
  <si>
    <t>7</t>
  </si>
  <si>
    <t>8</t>
  </si>
  <si>
    <t>已被别的学校录取</t>
  </si>
  <si>
    <t>外国语学院外国语言文学专业调剂第一批拟录取名单</t>
  </si>
  <si>
    <t>100320050211135</t>
  </si>
  <si>
    <t>100320050211035</t>
  </si>
  <si>
    <t>102870211208901</t>
  </si>
  <si>
    <t>100320050211257</t>
  </si>
  <si>
    <t>101510001005226</t>
  </si>
  <si>
    <t>董昭</t>
  </si>
  <si>
    <t>王优</t>
  </si>
  <si>
    <t>刘锲</t>
  </si>
  <si>
    <t>于嘉馨</t>
  </si>
  <si>
    <t>田晓素</t>
  </si>
  <si>
    <t>拒绝</t>
  </si>
  <si>
    <t>100360999913863</t>
  </si>
  <si>
    <t>张瑞月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</si>
</sst>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_-* #,##0.00_-;\-* #,##0.00_-;_-* &quot;-&quot;??_-;_-@_-"/>
    <numFmt numFmtId="178" formatCode="&quot;¥&quot;#,##0.00;\-&quot;¥&quot;#,##0.00"/>
    <numFmt numFmtId="179" formatCode="0%"/>
    <numFmt numFmtId="180" formatCode="_-* #,##0_-;\-* #,##0_-;_-* &quot;-&quot;_-;_-@_-"/>
    <numFmt numFmtId="181" formatCode="&quot;¥&quot;#,##0;\\\-&quot;¥&quot;#,##0"/>
  </numFmts>
  <fonts count="31">
    <font>
      <sz val="10.0"/>
      <name val="Arial"/>
      <color rgb="FF000000"/>
    </font>
    <font>
      <b/>
      <sz val="10.0"/>
      <name val="宋体"/>
      <color rgb="FF000000"/>
    </font>
    <font>
      <sz val="12.0"/>
      <name val="Arial"/>
      <color rgb="FF000000"/>
    </font>
    <font>
      <sz val="11.0"/>
      <name val="宋体"/>
      <scheme val="minor"/>
      <color theme="1"/>
    </font>
    <font>
      <u/>
      <sz val="11.0"/>
      <name val="Arial"/>
      <color theme="10"/>
    </font>
    <font>
      <u/>
      <sz val="11.0"/>
      <name val="Arial"/>
      <color theme="11"/>
    </font>
    <font>
      <b/>
      <sz val="12.0"/>
      <name val="宋体"/>
      <color rgb="FF000000"/>
    </font>
    <font>
      <sz val="12.0"/>
      <name val="宋体"/>
      <scheme val="minor"/>
      <color rgb="FF000000"/>
    </font>
    <font>
      <sz val="10.0"/>
      <name val="宋体"/>
      <color rgb="FF000000"/>
    </font>
    <font>
      <b/>
      <sz val="16.0"/>
      <name val="宋体"/>
      <color rgb="FF000000"/>
    </font>
    <font>
      <b/>
      <sz val="16.0"/>
      <name val="Arial"/>
      <color rgb="FF000000"/>
    </font>
    <font>
      <sz val="11.0"/>
      <name val="Arial"/>
      <color rgb="FFFF0000"/>
    </font>
    <font>
      <sz val="18.0"/>
      <name val="Arial"/>
      <color theme="3"/>
    </font>
    <font>
      <b/>
      <sz val="15.0"/>
      <name val="Arial"/>
      <color theme="3"/>
    </font>
    <font>
      <b/>
      <sz val="13.0"/>
      <name val="Arial"/>
      <color theme="3"/>
    </font>
    <font>
      <b/>
      <sz val="11.0"/>
      <name val="Arial"/>
      <color theme="3"/>
    </font>
    <font>
      <sz val="11.0"/>
      <name val="Arial"/>
      <color rgb="FF3F3F76"/>
    </font>
    <font>
      <b/>
      <sz val="11.0"/>
      <name val="Arial"/>
      <color rgb="FF3F3F3F"/>
    </font>
    <font>
      <b/>
      <sz val="11.0"/>
      <name val="Arial"/>
      <color rgb="FFFA7D00"/>
    </font>
    <font>
      <b/>
      <sz val="11.0"/>
      <name val="Arial"/>
      <color rgb="FFFFFFFF"/>
    </font>
    <font>
      <sz val="11.0"/>
      <name val="Arial"/>
      <color rgb="FFFA7D00"/>
    </font>
    <font>
      <b/>
      <sz val="11.0"/>
      <name val="Arial"/>
      <color theme="1"/>
    </font>
    <font>
      <sz val="11.0"/>
      <name val="Arial"/>
      <color rgb="FF006100"/>
    </font>
    <font>
      <sz val="11.0"/>
      <name val="Arial"/>
      <color rgb="FF9C0006"/>
    </font>
    <font>
      <sz val="11.0"/>
      <name val="Arial"/>
      <color rgb="FF9C6500"/>
    </font>
    <font>
      <sz val="11.0"/>
      <name val="Arial"/>
      <color theme="0"/>
    </font>
    <font>
      <sz val="11.0"/>
      <name val="Arial"/>
      <color theme="1"/>
    </font>
    <font>
      <i/>
      <sz val="11.0"/>
      <name val="Arial"/>
      <color rgb="FF7F7F7F"/>
    </font>
    <font>
      <sz val="11.0"/>
      <name val="宋体"/>
      <color theme="1"/>
    </font>
    <font>
      <sz val="12.0"/>
      <name val="宋体"/>
      <color rgb="FF000000"/>
    </font>
    <font>
      <sz val="12.0"/>
      <name val="宋体"/>
      <color theme="1"/>
    </font>
  </fonts>
  <fills count="41">
    <fill>
      <patternFill patternType="none"/>
    </fill>
    <fill>
      <patternFill patternType="gray125"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4">
    <border>
      <left/>
      <right/>
      <top/>
      <bottom/>
      <diagonal style="none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/>
      <right/>
      <top/>
      <bottom style="thin">
        <color auto="1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57">
    <xf numFmtId="0" fontId="0" fillId="0" borderId="0"/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0" fillId="6" borderId="2" applyAlignment="0" applyFont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13" fillId="0" borderId="4" applyAlignment="0" applyFill="0" applyNumberFormat="0" applyProtection="0">
      <alignment vertical="center"/>
    </xf>
    <xf numFmtId="0" fontId="14" fillId="0" borderId="5" applyAlignment="0" applyFill="0" applyNumberFormat="0" applyProtection="0">
      <alignment vertical="center"/>
    </xf>
    <xf numFmtId="0" fontId="15" fillId="0" borderId="6" applyAlignment="0" applyFill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6" fillId="7" borderId="7" applyAlignment="0" applyNumberFormat="0" applyProtection="0">
      <alignment vertical="center"/>
    </xf>
    <xf numFmtId="0" fontId="17" fillId="8" borderId="8" applyAlignment="0" applyNumberFormat="0" applyProtection="0">
      <alignment vertical="center"/>
    </xf>
    <xf numFmtId="0" fontId="18" fillId="8" borderId="7" applyAlignment="0" applyNumberFormat="0" applyProtection="0">
      <alignment vertical="center"/>
    </xf>
    <xf numFmtId="0" fontId="19" fillId="9" borderId="9" applyAlignment="0" applyNumberFormat="0" applyProtection="0">
      <alignment vertical="center"/>
    </xf>
    <xf numFmtId="0" fontId="20" fillId="0" borderId="10" applyAlignment="0" applyFill="0" applyNumberFormat="0" applyProtection="0">
      <alignment vertical="center"/>
    </xf>
    <xf numFmtId="0" fontId="21" fillId="0" borderId="11" applyAlignment="0" applyFill="0" applyNumberFormat="0" applyProtection="0">
      <alignment vertical="center"/>
    </xf>
    <xf numFmtId="0" fontId="22" fillId="10" borderId="0" applyAlignment="0" applyBorder="0" applyNumberFormat="0" applyProtection="0">
      <alignment vertical="center"/>
    </xf>
    <xf numFmtId="0" fontId="23" fillId="11" borderId="0" applyAlignment="0" applyBorder="0" applyNumberFormat="0" applyProtection="0">
      <alignment vertical="center"/>
    </xf>
    <xf numFmtId="0" fontId="24" fillId="12" borderId="0" applyAlignment="0" applyBorder="0" applyNumberFormat="0" applyProtection="0">
      <alignment vertical="center"/>
    </xf>
    <xf numFmtId="0" fontId="25" fillId="13" borderId="0" applyAlignment="0" applyBorder="0" applyNumberFormat="0" applyProtection="0">
      <alignment vertical="center"/>
    </xf>
    <xf numFmtId="0" fontId="26" fillId="14" borderId="0" applyAlignment="0" applyBorder="0" applyNumberFormat="0" applyProtection="0">
      <alignment vertical="center"/>
    </xf>
    <xf numFmtId="0" fontId="26" fillId="15" borderId="0" applyAlignment="0" applyBorder="0" applyNumberFormat="0" applyProtection="0">
      <alignment vertical="center"/>
    </xf>
    <xf numFmtId="0" fontId="25" fillId="16" borderId="0" applyAlignment="0" applyBorder="0" applyNumberFormat="0" applyProtection="0">
      <alignment vertical="center"/>
    </xf>
    <xf numFmtId="0" fontId="25" fillId="17" borderId="0" applyAlignment="0" applyBorder="0" applyNumberFormat="0" applyProtection="0">
      <alignment vertical="center"/>
    </xf>
    <xf numFmtId="0" fontId="26" fillId="18" borderId="0" applyAlignment="0" applyBorder="0" applyNumberFormat="0" applyProtection="0">
      <alignment vertical="center"/>
    </xf>
    <xf numFmtId="0" fontId="26" fillId="19" borderId="0" applyAlignment="0" applyBorder="0" applyNumberFormat="0" applyProtection="0">
      <alignment vertical="center"/>
    </xf>
    <xf numFmtId="0" fontId="25" fillId="20" borderId="0" applyAlignment="0" applyBorder="0" applyNumberFormat="0" applyProtection="0">
      <alignment vertical="center"/>
    </xf>
    <xf numFmtId="0" fontId="25" fillId="21" borderId="0" applyAlignment="0" applyBorder="0" applyNumberFormat="0" applyProtection="0">
      <alignment vertical="center"/>
    </xf>
    <xf numFmtId="0" fontId="26" fillId="22" borderId="0" applyAlignment="0" applyBorder="0" applyNumberFormat="0" applyProtection="0">
      <alignment vertical="center"/>
    </xf>
    <xf numFmtId="0" fontId="26" fillId="23" borderId="0" applyAlignment="0" applyBorder="0" applyNumberFormat="0" applyProtection="0">
      <alignment vertical="center"/>
    </xf>
    <xf numFmtId="0" fontId="25" fillId="24" borderId="0" applyAlignment="0" applyBorder="0" applyNumberFormat="0" applyProtection="0">
      <alignment vertical="center"/>
    </xf>
    <xf numFmtId="0" fontId="25" fillId="25" borderId="0" applyAlignment="0" applyBorder="0" applyNumberFormat="0" applyProtection="0">
      <alignment vertical="center"/>
    </xf>
    <xf numFmtId="0" fontId="26" fillId="26" borderId="0" applyAlignment="0" applyBorder="0" applyNumberFormat="0" applyProtection="0">
      <alignment vertical="center"/>
    </xf>
    <xf numFmtId="0" fontId="26" fillId="27" borderId="0" applyAlignment="0" applyBorder="0" applyNumberFormat="0" applyProtection="0">
      <alignment vertical="center"/>
    </xf>
    <xf numFmtId="0" fontId="25" fillId="28" borderId="0" applyAlignment="0" applyBorder="0" applyNumberFormat="0" applyProtection="0">
      <alignment vertical="center"/>
    </xf>
    <xf numFmtId="0" fontId="25" fillId="29" borderId="0" applyAlignment="0" applyBorder="0" applyNumberFormat="0" applyProtection="0">
      <alignment vertical="center"/>
    </xf>
    <xf numFmtId="0" fontId="26" fillId="30" borderId="0" applyAlignment="0" applyBorder="0" applyNumberFormat="0" applyProtection="0">
      <alignment vertical="center"/>
    </xf>
    <xf numFmtId="0" fontId="26" fillId="31" borderId="0" applyAlignment="0" applyBorder="0" applyNumberFormat="0" applyProtection="0">
      <alignment vertical="center"/>
    </xf>
    <xf numFmtId="0" fontId="25" fillId="32" borderId="0" applyAlignment="0" applyBorder="0" applyNumberFormat="0" applyProtection="0">
      <alignment vertical="center"/>
    </xf>
    <xf numFmtId="0" fontId="25" fillId="33" borderId="0" applyAlignment="0" applyBorder="0" applyNumberFormat="0" applyProtection="0">
      <alignment vertical="center"/>
    </xf>
    <xf numFmtId="0" fontId="26" fillId="34" borderId="0" applyAlignment="0" applyBorder="0" applyNumberFormat="0" applyProtection="0">
      <alignment vertical="center"/>
    </xf>
    <xf numFmtId="0" fontId="26" fillId="35" borderId="0" applyAlignment="0" applyBorder="0" applyNumberFormat="0" applyProtection="0">
      <alignment vertical="center"/>
    </xf>
    <xf numFmtId="0" fontId="25" fillId="36" borderId="0" applyAlignment="0" applyBorder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ill="1"/>
    <xf numFmtId="0" fontId="6" fillId="2" borderId="1" xfId="0" applyFill="1" applyBorder="1" applyAlignment="1">
      <alignment horizontal="center" vertical="center" wrapText="1"/>
    </xf>
    <xf numFmtId="176" fontId="7" fillId="2" borderId="1" xfId="0" applyNumberFormat="1" applyFill="1" applyBorder="1" applyAlignment="1">
      <alignment horizontal="center" vertical="center"/>
    </xf>
    <xf numFmtId="0" fontId="7" fillId="2" borderId="1" xfId="0" applyFill="1" applyBorder="1" applyAlignment="1">
      <alignment horizontal="center" vertical="center"/>
    </xf>
    <xf numFmtId="0" fontId="6" fillId="2" borderId="1" xfId="0" applyFill="1" applyBorder="1" applyAlignment="1">
      <alignment horizontal="center" vertical="center"/>
    </xf>
    <xf numFmtId="49" fontId="7" fillId="2" borderId="1" xfId="0" applyNumberFormat="1" applyFill="1" applyBorder="1" applyAlignment="1">
      <alignment horizontal="center" vertical="center"/>
    </xf>
    <xf numFmtId="176" fontId="7" fillId="4" borderId="1" xfId="0" applyNumberFormat="1" applyFill="1" applyBorder="1" applyAlignment="1">
      <alignment horizontal="center" vertical="center"/>
    </xf>
    <xf numFmtId="176" fontId="7" fillId="5" borderId="1" xfId="0" applyNumberFormat="1" applyFill="1" applyBorder="1" applyAlignment="1">
      <alignment horizontal="center" vertical="center"/>
    </xf>
    <xf numFmtId="49" fontId="8" fillId="2" borderId="0" xfId="0" applyNumberFormat="1" applyFill="1" applyAlignment="1">
      <alignment wrapText="1"/>
    </xf>
    <xf numFmtId="0" fontId="9" fillId="2" borderId="3" xfId="0" applyFill="1" applyBorder="1" applyAlignment="1">
      <alignment horizontal="center"/>
    </xf>
    <xf numFmtId="0" fontId="10" fillId="2" borderId="3" xfId="0" applyFill="1" applyBorder="1" applyAlignment="1">
      <alignment horizontal="center"/>
    </xf>
    <xf numFmtId="1" fontId="28" fillId="37" borderId="12" xfId="0" applyBorder="1" applyAlignment="1">
      <alignment vertical="center"/>
    </xf>
    <xf numFmtId="1" fontId="28" fillId="0" borderId="12" xfId="0" applyBorder="1" applyAlignment="1">
      <alignment vertical="center"/>
    </xf>
    <xf numFmtId="176" fontId="29" fillId="38" borderId="13" xfId="0" applyBorder="1" applyAlignment="1">
      <alignment horizontal="center" vertical="center"/>
    </xf>
    <xf numFmtId="1" fontId="30" fillId="37" borderId="12" xfId="0" applyBorder="1" applyAlignment="1">
      <alignment horizontal="center" vertical="center"/>
    </xf>
    <xf numFmtId="0" fontId="2" fillId="38" borderId="0" xfId="0"/>
    <xf numFmtId="176" fontId="29" fillId="38" borderId="12" xfId="0" applyBorder="1" applyAlignment="1">
      <alignment horizontal="center" vertical="center"/>
    </xf>
    <xf numFmtId="1" fontId="28" fillId="38" borderId="12" xfId="0" applyBorder="1" applyAlignment="1">
      <alignment vertical="center"/>
    </xf>
    <xf numFmtId="0" fontId="0" fillId="39" borderId="0" xfId="0" applyFill="1" applyAlignment="1">
      <alignment horizontal="center"/>
    </xf>
    <xf numFmtId="0" fontId="0" fillId="39" borderId="0" xfId="0" applyFill="1"/>
    <xf numFmtId="0" fontId="2" fillId="39" borderId="0" xfId="0" applyFill="1"/>
    <xf numFmtId="0" fontId="6" fillId="39" borderId="1" xfId="0" applyFill="1" applyBorder="1" applyAlignment="1">
      <alignment horizontal="center" vertical="center" wrapText="1"/>
    </xf>
    <xf numFmtId="49" fontId="7" fillId="39" borderId="1" xfId="0" applyNumberFormat="1" applyFill="1" applyBorder="1" applyAlignment="1">
      <alignment horizontal="center" vertical="center"/>
    </xf>
    <xf numFmtId="176" fontId="7" fillId="39" borderId="1" xfId="0" applyNumberFormat="1" applyFill="1" applyBorder="1" applyAlignment="1">
      <alignment horizontal="center" vertical="center"/>
    </xf>
    <xf numFmtId="1" fontId="28" fillId="37" borderId="12" xfId="0" applyFill="1" applyBorder="1" applyAlignment="1">
      <alignment vertical="center"/>
    </xf>
    <xf numFmtId="1" fontId="28" fillId="40" borderId="12" xfId="0" applyFill="1" applyBorder="1" applyAlignment="1">
      <alignment vertical="center"/>
    </xf>
    <xf numFmtId="1" fontId="28" fillId="38" borderId="12" xfId="0" applyFill="1" applyBorder="1" applyAlignment="1">
      <alignment vertical="center"/>
    </xf>
    <xf numFmtId="176" fontId="29" fillId="38" borderId="13" xfId="0" applyFill="1" applyBorder="1" applyAlignment="1">
      <alignment horizontal="center" vertical="center"/>
    </xf>
    <xf numFmtId="176" fontId="29" fillId="38" borderId="12" xfId="0" applyFill="1" applyBorder="1" applyAlignment="1">
      <alignment horizontal="center" vertical="center"/>
    </xf>
    <xf numFmtId="0" fontId="7" fillId="39" borderId="1" xfId="0" applyFill="1" applyBorder="1" applyAlignment="1">
      <alignment horizontal="center" vertical="center"/>
    </xf>
    <xf numFmtId="1" fontId="30" fillId="37" borderId="12" xfId="0" applyFill="1" applyBorder="1" applyAlignment="1">
      <alignment horizontal="center" vertical="center"/>
    </xf>
    <xf numFmtId="0" fontId="6" fillId="39" borderId="1" xfId="0" applyFill="1" applyBorder="1" applyAlignment="1">
      <alignment horizontal="center" vertical="center"/>
    </xf>
    <xf numFmtId="0" fontId="2" fillId="38" borderId="0" xfId="0" applyFill="1"/>
    <xf numFmtId="0" fontId="0" fillId="39" borderId="0" xfId="0" applyFill="1" applyAlignment="1"/>
    <xf numFmtId="0" fontId="2" fillId="39" borderId="0" xfId="0" applyFill="1" applyAlignment="1"/>
    <xf numFmtId="176" fontId="7" fillId="39" borderId="1" xfId="0" applyNumberFormat="1" applyFill="1" applyBorder="1" applyAlignment="1">
      <alignment vertical="center"/>
    </xf>
  </cellXfs>
  <cellStyles count="57">
    <cellStyle name="20% - 强调文字1" xfId="33" builtinId="30"/>
    <cellStyle name="20% - 强调文字2" xfId="37" builtinId="34"/>
    <cellStyle name="20% - 强调文字3" xfId="41" builtinId="38"/>
    <cellStyle name="20% - 强调文字4" xfId="45" builtinId="42"/>
    <cellStyle name="20% - 强调文字5" xfId="49" builtinId="46"/>
    <cellStyle name="20% - 强调文字6" xfId="53" builtinId="50"/>
    <cellStyle name="40% - 强调文字1" xfId="34" builtinId="31"/>
    <cellStyle name="40% - 强调文字2" xfId="38" builtinId="35"/>
    <cellStyle name="40% - 强调文字3" xfId="42" builtinId="39"/>
    <cellStyle name="40% - 强调文字4" xfId="46" builtinId="43"/>
    <cellStyle name="40% - 强调文字5" xfId="50" builtinId="47"/>
    <cellStyle name="40% - 强调文字6" xfId="54" builtinId="51"/>
    <cellStyle name="60% - 强调文字1" xfId="35" builtinId="32"/>
    <cellStyle name="60% - 强调文字2" xfId="39" builtinId="36"/>
    <cellStyle name="60% - 强调文字3" xfId="43" builtinId="40"/>
    <cellStyle name="60% - 强调文字4" xfId="47" builtinId="44"/>
    <cellStyle name="60% - 强调文字5" xfId="51" builtinId="48"/>
    <cellStyle name="60% - 强调文字6" xfId="55" builtinId="52"/>
    <cellStyle name="千位分隔" xfId="11" builtinId="3"/>
    <cellStyle name="千位分隔[0]" xfId="14" builtinId="6"/>
    <cellStyle name="好" xfId="29" builtinId="26"/>
    <cellStyle name="差" xfId="30" builtinId="27"/>
    <cellStyle name="已访问的超链接" xfId="10" builtinId="9" hidden="1"/>
    <cellStyle name="常规" xfId="0" builtinId="0"/>
    <cellStyle name="强调文字1" xfId="32" builtinId="29"/>
    <cellStyle name="强调文字2" xfId="36" builtinId="33"/>
    <cellStyle name="强调文字3" xfId="40" builtinId="37"/>
    <cellStyle name="强调文字4" xfId="44" builtinId="41"/>
    <cellStyle name="强调文字5" xfId="48" builtinId="45"/>
    <cellStyle name="强调文字6" xfId="52" builtinId="49"/>
    <cellStyle name="批注" xfId="16" builtinId="10"/>
    <cellStyle name="标题" xfId="18" builtinId="15"/>
    <cellStyle name="标题 1" xfId="19" builtinId="16"/>
    <cellStyle name="标题 2" xfId="20" builtinId="17"/>
    <cellStyle name="标题 3" xfId="21" builtinId="18"/>
    <cellStyle name="标题 4" xfId="22" builtinId="19"/>
    <cellStyle name="检查单元格" xfId="26" builtinId="23"/>
    <cellStyle name="汇总" xfId="28" builtinId="25"/>
    <cellStyle name="百分比" xfId="13" builtinId="5"/>
    <cellStyle name="解释性文本" xfId="56" builtinId="53"/>
    <cellStyle name="警告文本" xfId="17" builtinId="11"/>
    <cellStyle name="计算" xfId="25" builtinId="22"/>
    <cellStyle name="货币" xfId="12" builtinId="4"/>
    <cellStyle name="货币[0]" xfId="15" builtinId="7"/>
    <cellStyle name="超链接" xfId="9" builtinId="8" hidden="1"/>
    <cellStyle name="输入" xfId="23" builtinId="20"/>
    <cellStyle name="输出" xfId="24" builtinId="21"/>
    <cellStyle name="适中" xfId="31" builtinId="28"/>
    <cellStyle name="链接的单元格" xfId="27" builtinId="24"/>
    <cellStyle name="常规 2" xfId="5"/>
    <cellStyle name="常规 3" xfId="6"/>
    <cellStyle name="常规 4" xfId="7"/>
    <cellStyle name="常规 5" xfId="8"/>
    <cellStyle name="注释 2" xfId="2"/>
    <cellStyle name="注释 3" xfId="3"/>
    <cellStyle name="注释 4" xfId="4"/>
    <cellStyle name="注释 5" xfId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opLeftCell="A4" tabSelected="1" zoomScaleNormal="100" workbookViewId="0">
      <selection activeCell="E1" sqref="E1"/>
    </sheetView>
  </sheetViews>
  <sheetFormatPr defaultColWidth="9.00000000" defaultRowHeight="12.750000"/>
  <cols>
    <col min="1" max="1" style="21" width="6.14785705" customWidth="1" outlineLevel="0"/>
    <col min="2" max="2" style="21" width="19.71928488" customWidth="1" outlineLevel="0"/>
    <col min="3" max="3" style="36" width="9.00499998" customWidth="1" outlineLevel="0"/>
    <col min="4" max="4" style="21" width="8.00499998" customWidth="1" outlineLevel="0"/>
    <col min="5" max="5" style="21" width="8.71928583" customWidth="1" outlineLevel="0"/>
    <col min="6" max="6" style="21" width="10.86214243" customWidth="1" outlineLevel="0"/>
    <col min="7" max="7" style="21" width="11.14785753" customWidth="1" outlineLevel="0"/>
    <col min="8" max="8" style="21" width="10.29071413" customWidth="1" outlineLevel="0"/>
    <col min="9" max="9" style="22" width="10.29071413" customWidth="1" outlineLevel="0"/>
    <col min="10" max="10" style="22" width="13.71928583" customWidth="1" outlineLevel="0"/>
    <col min="11" max="11" style="21" width="10.86214243" customWidth="1" outlineLevel="0"/>
    <col min="12" max="12" style="22" width="15.00499998" customWidth="1" outlineLevel="0"/>
    <col min="13" max="15" style="22" width="9.00499998" customWidth="1" outlineLevel="0"/>
    <col min="16" max="16384" style="22" width="9.00499998" customWidth="1" outlineLevel="0"/>
  </cols>
  <sheetData>
    <row r="1" spans="1:19" s="23" customFormat="1" ht="71.250000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30</v>
      </c>
      <c r="F1" s="24" t="s">
        <v>31</v>
      </c>
      <c r="G1" s="24" t="s">
        <v>4</v>
      </c>
      <c r="H1" s="24" t="s">
        <v>9</v>
      </c>
      <c r="I1" s="24" t="s">
        <v>5</v>
      </c>
      <c r="J1" s="24" t="s">
        <v>6</v>
      </c>
      <c r="K1" s="24" t="s">
        <v>8</v>
      </c>
      <c r="L1" s="34" t="s">
        <v>7</v>
      </c>
    </row>
    <row r="2" spans="1:19" s="23" customFormat="1" ht="21.750000" customHeight="1">
      <c r="A2" s="25">
        <v>1</v>
      </c>
      <c r="B2" s="26" t="s">
        <v>10</v>
      </c>
      <c r="C2" s="38" t="s">
        <v>20</v>
      </c>
      <c r="D2" s="26">
        <v>82</v>
      </c>
      <c r="E2" s="26">
        <v>52</v>
      </c>
      <c r="F2" s="26">
        <v>40</v>
      </c>
      <c r="G2" s="26">
        <f>D2*30%+E2*50%+F2*20%</f>
        <v>58.6</v>
      </c>
      <c r="H2" s="26">
        <f>G2*40%</f>
        <v>23.44</v>
      </c>
      <c r="I2" s="26">
        <v>396</v>
      </c>
      <c r="J2" s="26">
        <f>I2/5</f>
        <v>79.2</v>
      </c>
      <c r="K2" s="26">
        <f>J2*60%</f>
        <v>47.52</v>
      </c>
      <c r="L2" s="26">
        <f>H2+K2</f>
        <v>70.96</v>
      </c>
    </row>
    <row r="3" spans="1:19" s="23" customFormat="1" ht="21.750000" customHeight="1">
      <c r="A3" s="25">
        <v>2</v>
      </c>
      <c r="B3" s="26" t="s">
        <v>11</v>
      </c>
      <c r="C3" s="38" t="s">
        <v>21</v>
      </c>
      <c r="D3" s="26">
        <v>75</v>
      </c>
      <c r="E3" s="26">
        <v>84</v>
      </c>
      <c r="F3" s="26">
        <v>87</v>
      </c>
      <c r="G3" s="26">
        <f>D3*30%+E3*50%+F3*20%</f>
        <v>81.9</v>
      </c>
      <c r="H3" s="26">
        <f>G3*40%</f>
        <v>32.76</v>
      </c>
      <c r="I3" s="26">
        <v>393</v>
      </c>
      <c r="J3" s="26">
        <f>I3/5</f>
        <v>78.6</v>
      </c>
      <c r="K3" s="26">
        <f>J3*60%</f>
        <v>47.16</v>
      </c>
      <c r="L3" s="26">
        <f>H3+K3</f>
        <v>79.92</v>
      </c>
    </row>
    <row r="4" spans="1:19" s="23" customFormat="1" ht="21.750000" customHeight="1">
      <c r="A4" s="25">
        <v>3</v>
      </c>
      <c r="B4" s="26" t="s">
        <v>12</v>
      </c>
      <c r="C4" s="38" t="s">
        <v>22</v>
      </c>
      <c r="D4" s="26">
        <v>77.5</v>
      </c>
      <c r="E4" s="26">
        <v>82.4</v>
      </c>
      <c r="F4" s="26">
        <v>83</v>
      </c>
      <c r="G4" s="26">
        <f>D4*30%+E4*50%+F4*20%</f>
        <v>81.05</v>
      </c>
      <c r="H4" s="26">
        <f>G4*40%</f>
        <v>32.42</v>
      </c>
      <c r="I4" s="26">
        <v>390</v>
      </c>
      <c r="J4" s="26">
        <f>I4/5</f>
        <v>78</v>
      </c>
      <c r="K4" s="26">
        <f>J4*60%</f>
        <v>46.8</v>
      </c>
      <c r="L4" s="26">
        <f>H4+K4</f>
        <v>79.22</v>
      </c>
    </row>
    <row r="5" spans="1:19" s="23" customFormat="1" ht="21.750000" customHeight="1">
      <c r="A5" s="25">
        <v>4</v>
      </c>
      <c r="B5" s="26" t="s">
        <v>13</v>
      </c>
      <c r="C5" s="38" t="s">
        <v>23</v>
      </c>
      <c r="D5" s="26">
        <v>80.5</v>
      </c>
      <c r="E5" s="26">
        <v>83.4</v>
      </c>
      <c r="F5" s="26">
        <v>87</v>
      </c>
      <c r="G5" s="26">
        <f>D5*30%+E5*50%+F5*20%</f>
        <v>83.25</v>
      </c>
      <c r="H5" s="26">
        <f>G5*40%</f>
        <v>33.3</v>
      </c>
      <c r="I5" s="26">
        <v>387</v>
      </c>
      <c r="J5" s="26">
        <f>I5/5</f>
        <v>77.4</v>
      </c>
      <c r="K5" s="26">
        <f>J5*60%</f>
        <v>46.44</v>
      </c>
      <c r="L5" s="26">
        <f>H5+K5</f>
        <v>79.74</v>
      </c>
    </row>
    <row r="6" spans="1:19" s="23" customFormat="1" ht="21.750000" customHeight="1">
      <c r="A6" s="25">
        <v>5</v>
      </c>
      <c r="B6" s="26" t="s">
        <v>14</v>
      </c>
      <c r="C6" s="38" t="s">
        <v>24</v>
      </c>
      <c r="D6" s="26">
        <v>81.5</v>
      </c>
      <c r="E6" s="26">
        <v>86</v>
      </c>
      <c r="F6" s="26">
        <v>80</v>
      </c>
      <c r="G6" s="26">
        <f>D6*30%+E6*50%+F6*20%</f>
        <v>83.45</v>
      </c>
      <c r="H6" s="26">
        <f>G6*40%</f>
        <v>33.38</v>
      </c>
      <c r="I6" s="26">
        <v>387</v>
      </c>
      <c r="J6" s="26">
        <f>I6/5</f>
        <v>77.4</v>
      </c>
      <c r="K6" s="26">
        <f>J6*60%</f>
        <v>46.44</v>
      </c>
      <c r="L6" s="26">
        <f>H6+K6</f>
        <v>79.82</v>
      </c>
    </row>
    <row r="7" spans="1:19" s="23" customFormat="1" ht="21.750000" customHeight="1">
      <c r="A7" s="25">
        <v>6</v>
      </c>
      <c r="B7" s="26" t="s">
        <v>15</v>
      </c>
      <c r="C7" s="38" t="s">
        <v>25</v>
      </c>
      <c r="D7" s="26">
        <v>76.5</v>
      </c>
      <c r="E7" s="26">
        <v>47</v>
      </c>
      <c r="F7" s="26">
        <v>60</v>
      </c>
      <c r="G7" s="26">
        <f>D7*30%+E7*50%+F7*20%</f>
        <v>58.45</v>
      </c>
      <c r="H7" s="26">
        <f>G7*40%</f>
        <v>23.38</v>
      </c>
      <c r="I7" s="26">
        <v>386</v>
      </c>
      <c r="J7" s="26">
        <f>I7/5</f>
        <v>77.2</v>
      </c>
      <c r="K7" s="26">
        <f>J7*60%</f>
        <v>46.32</v>
      </c>
      <c r="L7" s="26">
        <f>H7+K7</f>
        <v>69.7</v>
      </c>
    </row>
    <row r="8" spans="1:19" s="23" customFormat="1" ht="21.750000" customHeight="1">
      <c r="A8" s="25">
        <v>7</v>
      </c>
      <c r="B8" s="26" t="s">
        <v>16</v>
      </c>
      <c r="C8" s="38" t="s">
        <v>26</v>
      </c>
      <c r="D8" s="26">
        <v>85.5</v>
      </c>
      <c r="E8" s="32">
        <v>79.4</v>
      </c>
      <c r="F8" s="26">
        <v>57</v>
      </c>
      <c r="G8" s="26">
        <f>D8*30%+E8*50%+F8*20%</f>
        <v>76.75</v>
      </c>
      <c r="H8" s="26">
        <f>G8*40%</f>
        <v>30.7</v>
      </c>
      <c r="I8" s="26">
        <v>385</v>
      </c>
      <c r="J8" s="26">
        <f>I8/5</f>
        <v>77</v>
      </c>
      <c r="K8" s="26">
        <f>J8*60%</f>
        <v>46.2</v>
      </c>
      <c r="L8" s="26">
        <f>H8+K8</f>
        <v>76.9</v>
      </c>
    </row>
    <row r="9" spans="1:19" s="23" customFormat="1" ht="21.750000" customHeight="1">
      <c r="A9" s="25">
        <v>8</v>
      </c>
      <c r="B9" s="26" t="s">
        <v>17</v>
      </c>
      <c r="C9" s="38" t="s">
        <v>27</v>
      </c>
      <c r="D9" s="26">
        <v>80</v>
      </c>
      <c r="E9" s="26">
        <v>56.4</v>
      </c>
      <c r="F9" s="26">
        <v>66</v>
      </c>
      <c r="G9" s="26">
        <f>D9*30%+E9*50%+F9*20%</f>
        <v>65.4</v>
      </c>
      <c r="H9" s="26">
        <f>G9*40%</f>
        <v>26.16</v>
      </c>
      <c r="I9" s="26">
        <v>385</v>
      </c>
      <c r="J9" s="26">
        <f>I9/5</f>
        <v>77</v>
      </c>
      <c r="K9" s="26">
        <f>J9*60%</f>
        <v>46.2</v>
      </c>
      <c r="L9" s="26">
        <f>H9+K9</f>
        <v>72.36</v>
      </c>
    </row>
    <row r="10" spans="1:19" s="23" customFormat="1" ht="21.750000" customHeight="1">
      <c r="A10" s="25">
        <v>9</v>
      </c>
      <c r="B10" s="26" t="s">
        <v>18</v>
      </c>
      <c r="C10" s="38" t="s">
        <v>28</v>
      </c>
      <c r="D10" s="26">
        <v>82</v>
      </c>
      <c r="E10" s="32">
        <v>82.4</v>
      </c>
      <c r="F10" s="26">
        <v>80</v>
      </c>
      <c r="G10" s="26">
        <f>D10*30%+E10*50%+F10*20%</f>
        <v>81.8</v>
      </c>
      <c r="H10" s="26">
        <f>G10*40%</f>
        <v>32.72</v>
      </c>
      <c r="I10" s="26">
        <v>384</v>
      </c>
      <c r="J10" s="26">
        <f>I10/5</f>
        <v>76.8</v>
      </c>
      <c r="K10" s="26">
        <f>J10*60%</f>
        <v>46.08</v>
      </c>
      <c r="L10" s="26">
        <f>H10+K10</f>
        <v>78.8</v>
      </c>
    </row>
    <row r="11" spans="1:19" s="23" customFormat="1" ht="21.750000" customHeight="1">
      <c r="A11" s="25">
        <v>10</v>
      </c>
      <c r="B11" s="26" t="s">
        <v>19</v>
      </c>
      <c r="C11" s="38" t="s">
        <v>29</v>
      </c>
      <c r="D11" s="26">
        <v>78.5</v>
      </c>
      <c r="E11" s="26">
        <v>86.8</v>
      </c>
      <c r="F11" s="26">
        <v>73</v>
      </c>
      <c r="G11" s="26">
        <f>D11*30%+E11*50%+F11*20%</f>
        <v>81.55</v>
      </c>
      <c r="H11" s="26">
        <f>G11*40%</f>
        <v>32.62</v>
      </c>
      <c r="I11" s="26">
        <v>383</v>
      </c>
      <c r="J11" s="26">
        <f>I11/5</f>
        <v>76.6</v>
      </c>
      <c r="K11" s="26">
        <f>J11*60%</f>
        <v>45.96</v>
      </c>
      <c r="L11" s="26">
        <f>H11+K11</f>
        <v>78.58</v>
      </c>
    </row>
    <row r="12" spans="1:19" ht="24.750000" customHeight="1">
      <c r="A12" s="25">
        <v>11</v>
      </c>
      <c r="B12" s="26" t="s">
        <v>42</v>
      </c>
      <c r="C12" s="27" t="s">
        <v>47</v>
      </c>
      <c r="D12" s="30">
        <v>87</v>
      </c>
      <c r="E12" s="30">
        <v>89.2</v>
      </c>
      <c r="F12" s="30">
        <v>80</v>
      </c>
      <c r="G12" s="30">
        <f>D12*30%+E12*50%+F12*20%</f>
        <v>86.7</v>
      </c>
      <c r="H12" s="30">
        <f>G12*40%</f>
        <v>34.68</v>
      </c>
      <c r="I12" s="33">
        <v>388</v>
      </c>
      <c r="J12" s="30">
        <f>I12/5</f>
        <v>77.6</v>
      </c>
      <c r="K12" s="30">
        <f>J12*60%</f>
        <v>46.56</v>
      </c>
      <c r="L12" s="30">
        <f>H12+K12</f>
        <v>81.24</v>
      </c>
      <c r="M12" s="35"/>
      <c r="N12" s="35"/>
      <c r="O12" s="35"/>
      <c r="P12" s="35"/>
      <c r="Q12" s="35"/>
      <c r="R12" s="35"/>
      <c r="S12" s="35"/>
    </row>
    <row r="13" spans="1:19" ht="24.750000" customHeight="1">
      <c r="A13" s="25">
        <v>12</v>
      </c>
      <c r="B13" s="26" t="s">
        <v>43</v>
      </c>
      <c r="C13" s="27" t="s">
        <v>48</v>
      </c>
      <c r="D13" s="30">
        <v>82.5</v>
      </c>
      <c r="E13" s="30">
        <v>83.8</v>
      </c>
      <c r="F13" s="30">
        <v>92</v>
      </c>
      <c r="G13" s="30">
        <f>D13*30%+E13*50%+F13*20%</f>
        <v>85.05</v>
      </c>
      <c r="H13" s="30">
        <f>G13*40%</f>
        <v>34.02</v>
      </c>
      <c r="I13" s="33">
        <v>386</v>
      </c>
      <c r="J13" s="30">
        <f>I13/5</f>
        <v>77.2</v>
      </c>
      <c r="K13" s="30">
        <f>J13*60%</f>
        <v>46.32</v>
      </c>
      <c r="L13" s="30">
        <f>H13+K13</f>
        <v>80.34</v>
      </c>
      <c r="M13" s="35"/>
      <c r="N13" s="35"/>
      <c r="O13" s="35"/>
      <c r="P13" s="35"/>
      <c r="Q13" s="35"/>
      <c r="R13" s="35"/>
      <c r="S13" s="35"/>
    </row>
    <row r="14" spans="1:19" ht="24.750000" customHeight="1">
      <c r="A14" s="25">
        <v>13</v>
      </c>
      <c r="B14" s="26" t="s">
        <v>44</v>
      </c>
      <c r="C14" s="27" t="s">
        <v>49</v>
      </c>
      <c r="D14" s="30">
        <v>81.5</v>
      </c>
      <c r="E14" s="30">
        <v>86.4</v>
      </c>
      <c r="F14" s="30">
        <v>87</v>
      </c>
      <c r="G14" s="30">
        <f>D14*30%+E14*50%+F14*20%</f>
        <v>85.05</v>
      </c>
      <c r="H14" s="30">
        <f>G14*40%</f>
        <v>34.02</v>
      </c>
      <c r="I14" s="33">
        <v>383</v>
      </c>
      <c r="J14" s="30">
        <f>I14/5</f>
        <v>76.6</v>
      </c>
      <c r="K14" s="30">
        <f>J14*60%</f>
        <v>45.96</v>
      </c>
      <c r="L14" s="30">
        <f>H14+K14</f>
        <v>79.98</v>
      </c>
      <c r="M14" s="35"/>
      <c r="N14" s="35"/>
      <c r="O14" s="35"/>
      <c r="P14" s="35"/>
      <c r="Q14" s="35"/>
      <c r="R14" s="35"/>
      <c r="S14" s="35"/>
    </row>
    <row r="15" spans="1:19" ht="24.750000" customHeight="1">
      <c r="A15" s="25">
        <v>14</v>
      </c>
      <c r="B15" s="26" t="s">
        <v>45</v>
      </c>
      <c r="C15" s="27" t="s">
        <v>50</v>
      </c>
      <c r="D15" s="30">
        <v>78</v>
      </c>
      <c r="E15" s="30">
        <v>84.4</v>
      </c>
      <c r="F15" s="30">
        <v>75</v>
      </c>
      <c r="G15" s="30">
        <f>D15*30%+E15*50%+F15*20%</f>
        <v>80.6</v>
      </c>
      <c r="H15" s="30">
        <f>G15*40%</f>
        <v>32.24</v>
      </c>
      <c r="I15" s="33">
        <v>390</v>
      </c>
      <c r="J15" s="30">
        <f>I15/5</f>
        <v>78</v>
      </c>
      <c r="K15" s="30">
        <f>J15*60%</f>
        <v>46.8</v>
      </c>
      <c r="L15" s="30">
        <f>H15+K15</f>
        <v>79.04</v>
      </c>
      <c r="M15" s="35"/>
      <c r="N15" s="35"/>
      <c r="O15" s="35"/>
      <c r="P15" s="35"/>
      <c r="Q15" s="35"/>
      <c r="R15" s="35"/>
      <c r="S15" s="35"/>
    </row>
    <row r="16" spans="1:19" ht="24.750000" customHeight="1">
      <c r="A16" s="25">
        <v>15</v>
      </c>
      <c r="B16" s="26" t="s">
        <v>46</v>
      </c>
      <c r="C16" s="27" t="s">
        <v>51</v>
      </c>
      <c r="D16" s="30">
        <v>63.5</v>
      </c>
      <c r="E16" s="30">
        <v>51.6</v>
      </c>
      <c r="F16" s="30">
        <v>70</v>
      </c>
      <c r="G16" s="30">
        <f>D16*30%+E16*50%+F16*20%</f>
        <v>58.85</v>
      </c>
      <c r="H16" s="30">
        <f>G16*40%</f>
        <v>23.54</v>
      </c>
      <c r="I16" s="33">
        <v>388</v>
      </c>
      <c r="J16" s="30">
        <f>I16/5</f>
        <v>77.6</v>
      </c>
      <c r="K16" s="30">
        <f>J16*60%</f>
        <v>46.56</v>
      </c>
      <c r="L16" s="30">
        <f>H16+K16</f>
        <v>70.1</v>
      </c>
      <c r="M16" s="35"/>
      <c r="N16" s="35"/>
      <c r="O16" s="35"/>
      <c r="P16" s="35"/>
      <c r="Q16" s="35"/>
      <c r="R16" s="35"/>
      <c r="S16" s="35"/>
    </row>
    <row r="17" spans="1:12" ht="24.750000" customHeight="1">
      <c r="A17" s="25">
        <v>16</v>
      </c>
      <c r="B17" s="26" t="s">
        <v>53</v>
      </c>
      <c r="C17" s="29" t="s">
        <v>54</v>
      </c>
      <c r="D17" s="31">
        <v>80.5</v>
      </c>
      <c r="E17" s="31">
        <v>81.2</v>
      </c>
      <c r="F17" s="31">
        <v>85</v>
      </c>
      <c r="G17" s="31">
        <f>D17*30%+E17*50%+F17*20%</f>
        <v>81.75</v>
      </c>
      <c r="H17" s="31">
        <f>G17*40%</f>
        <v>32.7</v>
      </c>
      <c r="I17" s="33">
        <v>385</v>
      </c>
      <c r="J17" s="31">
        <f>I17/5</f>
        <v>77</v>
      </c>
      <c r="K17" s="31">
        <f>J17*60%</f>
        <v>46.2</v>
      </c>
      <c r="L17" s="31">
        <f>H17+K17</f>
        <v>78.9</v>
      </c>
    </row>
  </sheetData>
  <sortState ref="A2:L56">
    <sortCondition descending="1" ref="K1:K1"/>
  </sortState>
  <phoneticPr fontId="1" type="noConversion"/>
  <pageMargins left="0.45" right="0.46" top="0.76" bottom="0.59" header="0.31" footer="0.31"/>
  <pageSetup paperSize="9" orientation="landscape"/>
  <headerFooter>
    <oddHeader>&amp;C&amp;15 2020&amp;"宋体,常规"年翻译拟录取名单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Administrator</dc:creator>
  <cp:lastModifiedBy>User</cp:lastModifiedBy>
  <dcterms:modified xsi:type="dcterms:W3CDTF">2020-05-28T11:03:49Z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