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095" windowHeight="8430" activeTab="4"/>
  </bookViews>
  <sheets>
    <sheet name="翻译第一志愿" sheetId="6" r:id="rId1"/>
    <sheet name="翻译第一批调剂" sheetId="7" r:id="rId2"/>
    <sheet name="汉语国际教育" sheetId="8" r:id="rId3"/>
    <sheet name="外国语言文学第一志愿" sheetId="9" r:id="rId4"/>
    <sheet name="外国语言文学第一批调剂" sheetId="10" r:id="rId5"/>
  </sheets>
  <calcPr calcId="125725"/>
</workbook>
</file>

<file path=xl/calcChain.xml><?xml version="1.0" encoding="utf-8"?>
<calcChain xmlns="http://schemas.openxmlformats.org/spreadsheetml/2006/main">
  <c r="J9" i="10"/>
  <c r="K9" s="1"/>
  <c r="G9"/>
  <c r="H9" s="1"/>
  <c r="J8"/>
  <c r="K8" s="1"/>
  <c r="G8"/>
  <c r="H8" s="1"/>
  <c r="J7"/>
  <c r="K7" s="1"/>
  <c r="G7"/>
  <c r="H7" s="1"/>
  <c r="J6"/>
  <c r="K6" s="1"/>
  <c r="G6"/>
  <c r="H6" s="1"/>
  <c r="J5"/>
  <c r="K5" s="1"/>
  <c r="G5"/>
  <c r="H5" s="1"/>
  <c r="J4"/>
  <c r="K4" s="1"/>
  <c r="G4"/>
  <c r="H4" s="1"/>
  <c r="J3"/>
  <c r="K3" s="1"/>
  <c r="G3"/>
  <c r="H3" s="1"/>
  <c r="J2"/>
  <c r="K2" s="1"/>
  <c r="G2"/>
  <c r="H2" s="1"/>
  <c r="J5" i="9"/>
  <c r="K5" s="1"/>
  <c r="H5"/>
  <c r="J4"/>
  <c r="K4" s="1"/>
  <c r="H4"/>
  <c r="K3"/>
  <c r="J3"/>
  <c r="H3"/>
  <c r="L3" s="1"/>
  <c r="K2"/>
  <c r="J2"/>
  <c r="H2"/>
  <c r="L3" i="10" l="1"/>
  <c r="L5"/>
  <c r="L8"/>
  <c r="L9"/>
  <c r="L4"/>
  <c r="L4" i="9"/>
  <c r="L2"/>
  <c r="L7" i="10"/>
  <c r="L2"/>
  <c r="L6"/>
  <c r="L5" i="9"/>
  <c r="J25" i="8"/>
  <c r="K25" s="1"/>
  <c r="G25"/>
  <c r="H25" s="1"/>
  <c r="L25" s="1"/>
  <c r="J24"/>
  <c r="K24" s="1"/>
  <c r="H24"/>
  <c r="G24"/>
  <c r="J23"/>
  <c r="K23" s="1"/>
  <c r="H23"/>
  <c r="G23"/>
  <c r="K22"/>
  <c r="J22"/>
  <c r="H22"/>
  <c r="L22" s="1"/>
  <c r="G22"/>
  <c r="K21"/>
  <c r="J21"/>
  <c r="G21"/>
  <c r="H21" s="1"/>
  <c r="L21" s="1"/>
  <c r="K20"/>
  <c r="J20"/>
  <c r="H20"/>
  <c r="L20" s="1"/>
  <c r="G20"/>
  <c r="J19"/>
  <c r="K19" s="1"/>
  <c r="H19"/>
  <c r="G19"/>
  <c r="K18"/>
  <c r="J18"/>
  <c r="H18"/>
  <c r="L18" s="1"/>
  <c r="G18"/>
  <c r="K17"/>
  <c r="J17"/>
  <c r="G17"/>
  <c r="H17" s="1"/>
  <c r="L17" s="1"/>
  <c r="K16"/>
  <c r="J16"/>
  <c r="H16"/>
  <c r="L16" s="1"/>
  <c r="G16"/>
  <c r="J15"/>
  <c r="K15" s="1"/>
  <c r="H15"/>
  <c r="G15"/>
  <c r="K14"/>
  <c r="J14"/>
  <c r="H14"/>
  <c r="L14" s="1"/>
  <c r="G14"/>
  <c r="K13"/>
  <c r="J13"/>
  <c r="G13"/>
  <c r="H13" s="1"/>
  <c r="L13" s="1"/>
  <c r="K12"/>
  <c r="J12"/>
  <c r="H12"/>
  <c r="L12" s="1"/>
  <c r="G12"/>
  <c r="J11"/>
  <c r="K11" s="1"/>
  <c r="H11"/>
  <c r="G11"/>
  <c r="K10"/>
  <c r="J10"/>
  <c r="H10"/>
  <c r="L10" s="1"/>
  <c r="G10"/>
  <c r="K9"/>
  <c r="J9"/>
  <c r="G9"/>
  <c r="H9" s="1"/>
  <c r="L9" s="1"/>
  <c r="K8"/>
  <c r="J8"/>
  <c r="H8"/>
  <c r="L8" s="1"/>
  <c r="G8"/>
  <c r="J7"/>
  <c r="K7" s="1"/>
  <c r="H7"/>
  <c r="G7"/>
  <c r="K6"/>
  <c r="J6"/>
  <c r="H6"/>
  <c r="L6" s="1"/>
  <c r="G6"/>
  <c r="K5"/>
  <c r="J5"/>
  <c r="G5"/>
  <c r="H5" s="1"/>
  <c r="L5" s="1"/>
  <c r="K4"/>
  <c r="J4"/>
  <c r="H4"/>
  <c r="L4" s="1"/>
  <c r="K3"/>
  <c r="J3"/>
  <c r="H3"/>
  <c r="L3" s="1"/>
  <c r="G3"/>
  <c r="J2"/>
  <c r="K2" s="1"/>
  <c r="G2"/>
  <c r="H2" s="1"/>
  <c r="L7" l="1"/>
  <c r="L15"/>
  <c r="L23"/>
  <c r="L2"/>
  <c r="L24"/>
  <c r="L11"/>
  <c r="L19"/>
  <c r="I23" i="7"/>
  <c r="J23" s="1"/>
  <c r="F23"/>
  <c r="G23" s="1"/>
  <c r="I19"/>
  <c r="J19" s="1"/>
  <c r="F19"/>
  <c r="G19" s="1"/>
  <c r="I18"/>
  <c r="J18" s="1"/>
  <c r="F18"/>
  <c r="G18" s="1"/>
  <c r="I34"/>
  <c r="J34" s="1"/>
  <c r="F34"/>
  <c r="G34" s="1"/>
  <c r="I25"/>
  <c r="J25" s="1"/>
  <c r="F25"/>
  <c r="G25" s="1"/>
  <c r="I28"/>
  <c r="J28" s="1"/>
  <c r="F28"/>
  <c r="G28" s="1"/>
  <c r="I17"/>
  <c r="J17" s="1"/>
  <c r="F17"/>
  <c r="G17" s="1"/>
  <c r="I5"/>
  <c r="J5" s="1"/>
  <c r="F5"/>
  <c r="G5" s="1"/>
  <c r="I3"/>
  <c r="J3" s="1"/>
  <c r="F3"/>
  <c r="G3" s="1"/>
  <c r="I33"/>
  <c r="J33" s="1"/>
  <c r="F33"/>
  <c r="G33" s="1"/>
  <c r="I6"/>
  <c r="J6" s="1"/>
  <c r="F6"/>
  <c r="G6" s="1"/>
  <c r="I35"/>
  <c r="J35" s="1"/>
  <c r="F35"/>
  <c r="G35" s="1"/>
  <c r="I26"/>
  <c r="J26" s="1"/>
  <c r="F26"/>
  <c r="G26" s="1"/>
  <c r="I27"/>
  <c r="J27" s="1"/>
  <c r="F27"/>
  <c r="G27" s="1"/>
  <c r="I8"/>
  <c r="J8" s="1"/>
  <c r="F8"/>
  <c r="G8" s="1"/>
  <c r="I10"/>
  <c r="J10" s="1"/>
  <c r="F10"/>
  <c r="G10" s="1"/>
  <c r="I2"/>
  <c r="J2" s="1"/>
  <c r="F2"/>
  <c r="G2" s="1"/>
  <c r="I13"/>
  <c r="J13" s="1"/>
  <c r="F13"/>
  <c r="G13" s="1"/>
  <c r="I14"/>
  <c r="J14" s="1"/>
  <c r="F14"/>
  <c r="G14" s="1"/>
  <c r="I32"/>
  <c r="J32" s="1"/>
  <c r="F32"/>
  <c r="G32" s="1"/>
  <c r="I12"/>
  <c r="J12" s="1"/>
  <c r="F12"/>
  <c r="G12" s="1"/>
  <c r="I31"/>
  <c r="J31" s="1"/>
  <c r="F31"/>
  <c r="G31" s="1"/>
  <c r="I15"/>
  <c r="J15" s="1"/>
  <c r="F15"/>
  <c r="G15" s="1"/>
  <c r="I16"/>
  <c r="J16" s="1"/>
  <c r="F16"/>
  <c r="G16" s="1"/>
  <c r="I20"/>
  <c r="J20" s="1"/>
  <c r="F20"/>
  <c r="G20" s="1"/>
  <c r="I29"/>
  <c r="J29" s="1"/>
  <c r="G29"/>
  <c r="F29"/>
  <c r="I30"/>
  <c r="J30" s="1"/>
  <c r="F30"/>
  <c r="G30" s="1"/>
  <c r="J21"/>
  <c r="I21"/>
  <c r="F21"/>
  <c r="G21" s="1"/>
  <c r="I7"/>
  <c r="J7" s="1"/>
  <c r="G7"/>
  <c r="F7"/>
  <c r="I11"/>
  <c r="J11" s="1"/>
  <c r="F11"/>
  <c r="G11" s="1"/>
  <c r="I9"/>
  <c r="J9" s="1"/>
  <c r="F9"/>
  <c r="G9" s="1"/>
  <c r="I22"/>
  <c r="J22" s="1"/>
  <c r="F22"/>
  <c r="G22" s="1"/>
  <c r="I4"/>
  <c r="J4" s="1"/>
  <c r="F4"/>
  <c r="G4" s="1"/>
  <c r="I24"/>
  <c r="J24" s="1"/>
  <c r="F24"/>
  <c r="G24" s="1"/>
  <c r="I36"/>
  <c r="J36" s="1"/>
  <c r="F36"/>
  <c r="G36" s="1"/>
  <c r="I20" i="6"/>
  <c r="J20" s="1"/>
  <c r="F20"/>
  <c r="G20" s="1"/>
  <c r="I6"/>
  <c r="J6" s="1"/>
  <c r="F6"/>
  <c r="G6" s="1"/>
  <c r="J18"/>
  <c r="I18"/>
  <c r="F18"/>
  <c r="G18" s="1"/>
  <c r="I19"/>
  <c r="J19" s="1"/>
  <c r="G19"/>
  <c r="F19"/>
  <c r="I16"/>
  <c r="J16" s="1"/>
  <c r="G16"/>
  <c r="I13"/>
  <c r="J13" s="1"/>
  <c r="F13"/>
  <c r="G13" s="1"/>
  <c r="I11"/>
  <c r="J11" s="1"/>
  <c r="F11"/>
  <c r="G11" s="1"/>
  <c r="I12"/>
  <c r="J12" s="1"/>
  <c r="F12"/>
  <c r="G12" s="1"/>
  <c r="J8"/>
  <c r="I8"/>
  <c r="F8"/>
  <c r="G8" s="1"/>
  <c r="I15"/>
  <c r="J15" s="1"/>
  <c r="F15"/>
  <c r="G15" s="1"/>
  <c r="I17"/>
  <c r="J17" s="1"/>
  <c r="G17"/>
  <c r="F17"/>
  <c r="I9"/>
  <c r="J9" s="1"/>
  <c r="F9"/>
  <c r="G9" s="1"/>
  <c r="J14"/>
  <c r="I14"/>
  <c r="F14"/>
  <c r="G14" s="1"/>
  <c r="K14" s="1"/>
  <c r="I5"/>
  <c r="J5" s="1"/>
  <c r="G5"/>
  <c r="I10"/>
  <c r="J10" s="1"/>
  <c r="G10"/>
  <c r="F10"/>
  <c r="I7"/>
  <c r="J7" s="1"/>
  <c r="F7"/>
  <c r="G7" s="1"/>
  <c r="J3"/>
  <c r="I3"/>
  <c r="G3"/>
  <c r="I2"/>
  <c r="J2" s="1"/>
  <c r="G2"/>
  <c r="I4"/>
  <c r="J4" s="1"/>
  <c r="G4"/>
  <c r="K31" i="7" l="1"/>
  <c r="K28"/>
  <c r="K27"/>
  <c r="K23"/>
  <c r="K36"/>
  <c r="K24"/>
  <c r="K4"/>
  <c r="K21"/>
  <c r="K32"/>
  <c r="K35"/>
  <c r="K34"/>
  <c r="K22"/>
  <c r="K29"/>
  <c r="K14"/>
  <c r="K13"/>
  <c r="K33"/>
  <c r="K18"/>
  <c r="K9"/>
  <c r="K11"/>
  <c r="K16"/>
  <c r="K10"/>
  <c r="K5"/>
  <c r="K15"/>
  <c r="K8"/>
  <c r="K17"/>
  <c r="K30"/>
  <c r="K6"/>
  <c r="K19"/>
  <c r="K6" i="6"/>
  <c r="K3"/>
  <c r="K20"/>
  <c r="K20" i="7"/>
  <c r="K2"/>
  <c r="K3"/>
  <c r="K7"/>
  <c r="K12"/>
  <c r="K26"/>
  <c r="K25"/>
  <c r="K4" i="6"/>
  <c r="K11"/>
  <c r="K2"/>
  <c r="K13"/>
  <c r="K7"/>
  <c r="K17"/>
  <c r="K8"/>
  <c r="K19"/>
  <c r="K5"/>
  <c r="K12"/>
  <c r="K18"/>
  <c r="K9"/>
  <c r="K10"/>
  <c r="K15"/>
  <c r="K16"/>
</calcChain>
</file>

<file path=xl/sharedStrings.xml><?xml version="1.0" encoding="utf-8"?>
<sst xmlns="http://schemas.openxmlformats.org/spreadsheetml/2006/main" count="251" uniqueCount="197">
  <si>
    <t>序号</t>
  </si>
  <si>
    <t>考生编号</t>
  </si>
  <si>
    <t>姓名</t>
  </si>
  <si>
    <t>笔试成绩</t>
  </si>
  <si>
    <t>面试成绩</t>
  </si>
  <si>
    <t>复试总成绩百分制</t>
  </si>
  <si>
    <t>初试成绩</t>
  </si>
  <si>
    <t>初试成绩百分制</t>
  </si>
  <si>
    <t>总成绩</t>
  </si>
  <si>
    <t>备注</t>
    <phoneticPr fontId="5" type="noConversion"/>
  </si>
  <si>
    <t>参加我院招生宣传，根据协议直接预录取</t>
  </si>
  <si>
    <t>114149111641323</t>
  </si>
  <si>
    <t>彭天一</t>
  </si>
  <si>
    <t>114149137032796</t>
  </si>
  <si>
    <t>丁添琪</t>
  </si>
  <si>
    <t>114149111641342</t>
  </si>
  <si>
    <t>胡庆睿</t>
  </si>
  <si>
    <t>114149141133119</t>
  </si>
  <si>
    <t>王洒洒</t>
  </si>
  <si>
    <t>114149113151783</t>
  </si>
  <si>
    <t>董智丽</t>
  </si>
  <si>
    <t>114149111641321</t>
  </si>
  <si>
    <t>赵鼎尊</t>
  </si>
  <si>
    <t>114149137092945</t>
  </si>
  <si>
    <t>刘海萍</t>
  </si>
  <si>
    <t>114149134012478</t>
  </si>
  <si>
    <t>朱毅琳</t>
  </si>
  <si>
    <t>114149137062872</t>
  </si>
  <si>
    <t>潘笑笑</t>
  </si>
  <si>
    <t>114149137072895</t>
  </si>
  <si>
    <t>张霜</t>
  </si>
  <si>
    <t>114149113141752</t>
  </si>
  <si>
    <t>杨粉</t>
  </si>
  <si>
    <t>114149113101693</t>
  </si>
  <si>
    <t>张兆悦</t>
  </si>
  <si>
    <t>114149111641330</t>
  </si>
  <si>
    <t>宋冰冰</t>
  </si>
  <si>
    <t>114149115271979</t>
  </si>
  <si>
    <t>李丹</t>
  </si>
  <si>
    <t>114149134062500</t>
  </si>
  <si>
    <t>权永杰</t>
  </si>
  <si>
    <t>114149113201835</t>
  </si>
  <si>
    <t>高美琪</t>
  </si>
  <si>
    <t>114149114231950</t>
  </si>
  <si>
    <t>刘明</t>
  </si>
  <si>
    <t>114149111641319</t>
  </si>
  <si>
    <t>王梓莹</t>
  </si>
  <si>
    <t>114149141453202</t>
  </si>
  <si>
    <t>黄家琪</t>
  </si>
  <si>
    <t>102739000001798</t>
  </si>
  <si>
    <t>李尧尧</t>
  </si>
  <si>
    <t>100529111105887</t>
  </si>
  <si>
    <t>辛明</t>
  </si>
  <si>
    <t>100289130500073</t>
  </si>
  <si>
    <t>白晓蒙</t>
  </si>
  <si>
    <t>105589210116185</t>
  </si>
  <si>
    <t>陈税盟</t>
  </si>
  <si>
    <t>104869102003117</t>
  </si>
  <si>
    <t>许天晴</t>
  </si>
  <si>
    <t>102489121912646</t>
  </si>
  <si>
    <t>吴丛</t>
  </si>
  <si>
    <t>101729000000806</t>
  </si>
  <si>
    <t>刘佳樱子</t>
  </si>
  <si>
    <t>104869102011289</t>
  </si>
  <si>
    <t>赵美媛</t>
  </si>
  <si>
    <t>102869347013717</t>
  </si>
  <si>
    <t>赵瑞莲</t>
  </si>
  <si>
    <t>105589210116165</t>
  </si>
  <si>
    <t>李家秀</t>
  </si>
  <si>
    <t>100689055101533</t>
  </si>
  <si>
    <t>张婷婷</t>
  </si>
  <si>
    <t>104259540002446</t>
  </si>
  <si>
    <t>闫清波</t>
  </si>
  <si>
    <t>100319055101242</t>
  </si>
  <si>
    <t>杨嘉欣</t>
  </si>
  <si>
    <t>105619200010396</t>
  </si>
  <si>
    <t>胡秋忆</t>
  </si>
  <si>
    <t>104259540004444</t>
  </si>
  <si>
    <t>刘倩</t>
  </si>
  <si>
    <t>104869102011305</t>
  </si>
  <si>
    <t>卢鑫雅</t>
  </si>
  <si>
    <t>100229510605747</t>
  </si>
  <si>
    <t>张园</t>
  </si>
  <si>
    <t>103199320809009</t>
  </si>
  <si>
    <t>操玲玲</t>
  </si>
  <si>
    <t>102739000001954</t>
  </si>
  <si>
    <t>段宇</t>
  </si>
  <si>
    <t>100569019419841</t>
  </si>
  <si>
    <t>张啸</t>
  </si>
  <si>
    <t>104259540004134</t>
  </si>
  <si>
    <t>常雅馨</t>
  </si>
  <si>
    <t>103199322213165</t>
  </si>
  <si>
    <t>丁阿雪</t>
  </si>
  <si>
    <t>102719210004536</t>
  </si>
  <si>
    <t>林卓玮</t>
  </si>
  <si>
    <t>105619200010216</t>
  </si>
  <si>
    <t>张琦玥</t>
  </si>
  <si>
    <t>102869110705267</t>
  </si>
  <si>
    <t>100319055101236</t>
  </si>
  <si>
    <t>贾紫薇</t>
  </si>
  <si>
    <t>101409011008565</t>
  </si>
  <si>
    <t>李文静</t>
  </si>
  <si>
    <t>100289431500047</t>
  </si>
  <si>
    <t>吴泽清</t>
  </si>
  <si>
    <t>100319055102096</t>
  </si>
  <si>
    <t>谢诗嘉</t>
  </si>
  <si>
    <t>102489121921438</t>
  </si>
  <si>
    <t>张佳薇</t>
  </si>
  <si>
    <t>100289431900008</t>
  </si>
  <si>
    <t>103199330114090</t>
  </si>
  <si>
    <t>徐梦瑶</t>
  </si>
  <si>
    <t>107019611304478</t>
  </si>
  <si>
    <t>张林杰</t>
  </si>
  <si>
    <t>100289370600094</t>
  </si>
  <si>
    <t>刘会兰</t>
  </si>
  <si>
    <t>103199500624247</t>
  </si>
  <si>
    <t>王垭鑫</t>
  </si>
  <si>
    <t>初试成绩百分制*50%</t>
  </si>
  <si>
    <t>复试成绩百分制*50%</t>
  </si>
  <si>
    <t>姬梦珊</t>
    <phoneticPr fontId="5" type="noConversion"/>
  </si>
  <si>
    <t>周珊</t>
    <phoneticPr fontId="5" type="noConversion"/>
  </si>
  <si>
    <t>外语成绩</t>
  </si>
  <si>
    <t>面试成绩</t>
    <phoneticPr fontId="5" type="noConversion"/>
  </si>
  <si>
    <t>笔试成绩</t>
    <phoneticPr fontId="5" type="noConversion"/>
  </si>
  <si>
    <t>备注</t>
    <phoneticPr fontId="5" type="noConversion"/>
  </si>
  <si>
    <t>114149143163370</t>
  </si>
  <si>
    <t>姜迎</t>
  </si>
  <si>
    <t>114149135032520</t>
  </si>
  <si>
    <t>陈晓林</t>
  </si>
  <si>
    <t>114149111641392</t>
  </si>
  <si>
    <t>禹点</t>
  </si>
  <si>
    <t>114149113091666</t>
  </si>
  <si>
    <t>赵敏君</t>
  </si>
  <si>
    <t>114149113041593</t>
  </si>
  <si>
    <t>连昭慧</t>
  </si>
  <si>
    <t>114149141333186</t>
  </si>
  <si>
    <t>苗青青</t>
  </si>
  <si>
    <t>114149111640896</t>
  </si>
  <si>
    <t>王湜湿</t>
  </si>
  <si>
    <t>114149151213589</t>
  </si>
  <si>
    <t>罗煜婷</t>
  </si>
  <si>
    <t>114149113041594</t>
  </si>
  <si>
    <t>徐苏凡</t>
  </si>
  <si>
    <t>祖晓妍</t>
  </si>
  <si>
    <t>114149137132980</t>
  </si>
  <si>
    <t>王海娟</t>
  </si>
  <si>
    <t>114149113031580</t>
  </si>
  <si>
    <t>张笑雨</t>
  </si>
  <si>
    <t>114149132112408</t>
  </si>
  <si>
    <t>徐育美</t>
  </si>
  <si>
    <t>114149137022732</t>
  </si>
  <si>
    <t>李晓娜</t>
  </si>
  <si>
    <t>114149113111715</t>
  </si>
  <si>
    <t>孙月</t>
  </si>
  <si>
    <t>114149113041592</t>
  </si>
  <si>
    <t>韩文辉</t>
  </si>
  <si>
    <t>114149111640884</t>
  </si>
  <si>
    <t>贾娅楠</t>
  </si>
  <si>
    <t>114149137012598</t>
  </si>
  <si>
    <t>刘畅</t>
  </si>
  <si>
    <t>114149137153024</t>
  </si>
  <si>
    <t>吕家怡</t>
  </si>
  <si>
    <t>114149162133919</t>
  </si>
  <si>
    <t>李璐</t>
  </si>
  <si>
    <t>114149114131906</t>
  </si>
  <si>
    <t>闫雯静</t>
  </si>
  <si>
    <t>114149123172370</t>
  </si>
  <si>
    <t>杨文霞</t>
  </si>
  <si>
    <t>114149141133118</t>
  </si>
  <si>
    <t>郭宛茹</t>
  </si>
  <si>
    <t>114149165043939</t>
  </si>
  <si>
    <t>阿拉帕提·艾尔肯</t>
  </si>
  <si>
    <t>二外成绩</t>
  </si>
  <si>
    <t>114149111641347</t>
  </si>
  <si>
    <t>高诗捷</t>
  </si>
  <si>
    <t>114149137032795</t>
  </si>
  <si>
    <t>吴金超</t>
  </si>
  <si>
    <t>114149111641308</t>
  </si>
  <si>
    <t>谢宜霏</t>
  </si>
  <si>
    <t>102729000007625</t>
  </si>
  <si>
    <t>赵赟</t>
  </si>
  <si>
    <t>100559333313053</t>
  </si>
  <si>
    <t>丛庆</t>
  </si>
  <si>
    <t>102729000010206</t>
  </si>
  <si>
    <t>刘晓红</t>
  </si>
  <si>
    <t>100329050211011</t>
  </si>
  <si>
    <t>袁琳琳</t>
  </si>
  <si>
    <t>100329050211124</t>
  </si>
  <si>
    <t>李恒艳</t>
  </si>
  <si>
    <t>114149111641344</t>
  </si>
  <si>
    <t>刘竹青</t>
  </si>
  <si>
    <t>102729000011687</t>
  </si>
  <si>
    <t>吕若言</t>
  </si>
  <si>
    <t>100329050211214</t>
  </si>
  <si>
    <t>李晴晴</t>
  </si>
  <si>
    <t>100329050211211</t>
  </si>
  <si>
    <t>杨硕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</si>
</sst>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3">
    <font>
      <sz val="10"/>
      <name val="Arial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Arial"/>
      <family val="2"/>
    </font>
    <font>
      <sz val="10"/>
      <name val="宋体"/>
      <family val="3"/>
      <charset val="134"/>
    </font>
    <font>
      <sz val="10.5"/>
      <name val="Calibri"/>
      <family val="2"/>
    </font>
    <font>
      <sz val="11"/>
      <name val="Arial"/>
      <family val="2"/>
    </font>
    <font>
      <sz val="10.5"/>
      <name val="Arial"/>
      <family val="2"/>
    </font>
    <font>
      <sz val="10.5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2" borderId="2" applyNumberFormat="0" applyFont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/>
    <xf numFmtId="177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77" fontId="4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1" fontId="0" fillId="3" borderId="1" xfId="0" applyNumberForma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11" fillId="3" borderId="1" xfId="6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ill="1"/>
    <xf numFmtId="0" fontId="8" fillId="3" borderId="5" xfId="0" applyFont="1" applyFill="1" applyBorder="1" applyAlignment="1">
      <alignment horizont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justify" vertical="top" wrapText="1"/>
    </xf>
    <xf numFmtId="1" fontId="0" fillId="3" borderId="1" xfId="0" applyNumberForma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/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8" fillId="0" borderId="5" xfId="0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9">
    <cellStyle name="常规" xfId="0" builtinId="0"/>
    <cellStyle name="常规 2" xfId="5"/>
    <cellStyle name="常规 3" xfId="6"/>
    <cellStyle name="常规 4" xfId="7"/>
    <cellStyle name="常规 5" xfId="8"/>
    <cellStyle name="注释 2" xfId="2"/>
    <cellStyle name="注释 3" xfId="3"/>
    <cellStyle name="注释 4" xfId="4"/>
    <cellStyle name="注释 5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Normal="100" workbookViewId="0">
      <selection activeCell="L4" sqref="L4"/>
    </sheetView>
  </sheetViews>
  <sheetFormatPr defaultColWidth="9" defaultRowHeight="12.75"/>
  <cols>
    <col min="1" max="1" width="6.140625" style="19" customWidth="1"/>
    <col min="2" max="2" width="18.7109375" style="19" customWidth="1"/>
    <col min="3" max="3" width="7.28515625" style="22" customWidth="1"/>
    <col min="4" max="4" width="9.42578125" style="19" customWidth="1"/>
    <col min="5" max="5" width="9.28515625" style="19" customWidth="1"/>
    <col min="6" max="6" width="10.85546875" style="19" customWidth="1"/>
    <col min="7" max="7" width="13.140625" style="28" customWidth="1"/>
    <col min="8" max="8" width="6" style="22" customWidth="1"/>
    <col min="9" max="9" width="9" style="12" customWidth="1"/>
    <col min="10" max="10" width="13.7109375" customWidth="1"/>
    <col min="11" max="11" width="7.7109375" style="19" bestFit="1" customWidth="1"/>
    <col min="12" max="12" width="26.140625" style="12" customWidth="1"/>
    <col min="13" max="16384" width="9" style="12"/>
  </cols>
  <sheetData>
    <row r="1" spans="1:12" ht="24">
      <c r="A1" s="9" t="s">
        <v>0</v>
      </c>
      <c r="B1" s="9" t="s">
        <v>1</v>
      </c>
      <c r="C1" s="29" t="s">
        <v>2</v>
      </c>
      <c r="D1" s="10" t="s">
        <v>3</v>
      </c>
      <c r="E1" s="10" t="s">
        <v>4</v>
      </c>
      <c r="F1" s="10" t="s">
        <v>5</v>
      </c>
      <c r="G1" s="31" t="s">
        <v>118</v>
      </c>
      <c r="H1" s="32" t="s">
        <v>6</v>
      </c>
      <c r="I1" s="9" t="s">
        <v>7</v>
      </c>
      <c r="J1" s="31" t="s">
        <v>117</v>
      </c>
      <c r="K1" s="11" t="s">
        <v>8</v>
      </c>
      <c r="L1" s="3" t="s">
        <v>9</v>
      </c>
    </row>
    <row r="2" spans="1:12" ht="26.25">
      <c r="A2" s="13">
        <v>1</v>
      </c>
      <c r="B2" s="21" t="s">
        <v>13</v>
      </c>
      <c r="C2" s="21" t="s">
        <v>14</v>
      </c>
      <c r="D2" s="1"/>
      <c r="E2" s="33"/>
      <c r="F2" s="33">
        <v>88.5</v>
      </c>
      <c r="G2" s="34">
        <f t="shared" ref="G2:G20" si="0">F2*0.5</f>
        <v>44.25</v>
      </c>
      <c r="H2" s="23">
        <v>390</v>
      </c>
      <c r="I2" s="24">
        <f t="shared" ref="I2:I20" si="1">H2/5</f>
        <v>78</v>
      </c>
      <c r="J2" s="35">
        <f t="shared" ref="J2:J20" si="2">I2*0.5</f>
        <v>39</v>
      </c>
      <c r="K2" s="33">
        <f t="shared" ref="K2:K20" si="3">G2+J2</f>
        <v>83.25</v>
      </c>
      <c r="L2" s="14" t="s">
        <v>10</v>
      </c>
    </row>
    <row r="3" spans="1:12" ht="26.25">
      <c r="A3" s="13">
        <v>2</v>
      </c>
      <c r="B3" s="21" t="s">
        <v>15</v>
      </c>
      <c r="C3" s="21" t="s">
        <v>16</v>
      </c>
      <c r="D3" s="1"/>
      <c r="E3" s="33"/>
      <c r="F3" s="33">
        <v>87</v>
      </c>
      <c r="G3" s="34">
        <f t="shared" si="0"/>
        <v>43.5</v>
      </c>
      <c r="H3" s="23">
        <v>385</v>
      </c>
      <c r="I3" s="24">
        <f t="shared" si="1"/>
        <v>77</v>
      </c>
      <c r="J3" s="35">
        <f t="shared" si="2"/>
        <v>38.5</v>
      </c>
      <c r="K3" s="33">
        <f t="shared" si="3"/>
        <v>82</v>
      </c>
      <c r="L3" s="14" t="s">
        <v>10</v>
      </c>
    </row>
    <row r="4" spans="1:12" ht="26.25">
      <c r="A4" s="13">
        <v>3</v>
      </c>
      <c r="B4" s="21" t="s">
        <v>11</v>
      </c>
      <c r="C4" s="21" t="s">
        <v>12</v>
      </c>
      <c r="D4" s="1"/>
      <c r="E4" s="33"/>
      <c r="F4" s="33">
        <v>83</v>
      </c>
      <c r="G4" s="34">
        <f t="shared" si="0"/>
        <v>41.5</v>
      </c>
      <c r="H4" s="23">
        <v>402</v>
      </c>
      <c r="I4" s="24">
        <f t="shared" si="1"/>
        <v>80.400000000000006</v>
      </c>
      <c r="J4" s="35">
        <f t="shared" si="2"/>
        <v>40.200000000000003</v>
      </c>
      <c r="K4" s="33">
        <f t="shared" si="3"/>
        <v>81.7</v>
      </c>
      <c r="L4" s="14" t="s">
        <v>10</v>
      </c>
    </row>
    <row r="5" spans="1:12" ht="26.25">
      <c r="A5" s="13">
        <v>4</v>
      </c>
      <c r="B5" s="21" t="s">
        <v>21</v>
      </c>
      <c r="C5" s="21" t="s">
        <v>22</v>
      </c>
      <c r="D5" s="18"/>
      <c r="E5" s="33"/>
      <c r="F5" s="33">
        <v>79</v>
      </c>
      <c r="G5" s="34">
        <f t="shared" si="0"/>
        <v>39.5</v>
      </c>
      <c r="H5" s="23">
        <v>377</v>
      </c>
      <c r="I5" s="24">
        <f t="shared" si="1"/>
        <v>75.400000000000006</v>
      </c>
      <c r="J5" s="35">
        <f t="shared" si="2"/>
        <v>37.700000000000003</v>
      </c>
      <c r="K5" s="33">
        <f t="shared" si="3"/>
        <v>77.2</v>
      </c>
      <c r="L5" s="14" t="s">
        <v>10</v>
      </c>
    </row>
    <row r="6" spans="1:12" ht="20.100000000000001" customHeight="1">
      <c r="A6" s="13">
        <v>5</v>
      </c>
      <c r="B6" s="21" t="s">
        <v>45</v>
      </c>
      <c r="C6" s="21" t="s">
        <v>46</v>
      </c>
      <c r="D6" s="1">
        <v>78</v>
      </c>
      <c r="E6" s="33">
        <v>87.2</v>
      </c>
      <c r="F6" s="33">
        <f t="shared" ref="F6:F15" si="4">D6*0.5+E6*0.5</f>
        <v>82.6</v>
      </c>
      <c r="G6" s="34">
        <f t="shared" si="0"/>
        <v>41.3</v>
      </c>
      <c r="H6" s="23">
        <v>356</v>
      </c>
      <c r="I6" s="24">
        <f t="shared" si="1"/>
        <v>71.2</v>
      </c>
      <c r="J6" s="35">
        <f t="shared" si="2"/>
        <v>35.6</v>
      </c>
      <c r="K6" s="33">
        <f t="shared" si="3"/>
        <v>76.900000000000006</v>
      </c>
      <c r="L6" s="17"/>
    </row>
    <row r="7" spans="1:12" ht="20.100000000000001" customHeight="1">
      <c r="A7" s="13">
        <v>6</v>
      </c>
      <c r="B7" s="21" t="s">
        <v>17</v>
      </c>
      <c r="C7" s="21" t="s">
        <v>18</v>
      </c>
      <c r="D7" s="1">
        <v>68.5</v>
      </c>
      <c r="E7" s="33">
        <v>82.8</v>
      </c>
      <c r="F7" s="33">
        <f t="shared" si="4"/>
        <v>75.650000000000006</v>
      </c>
      <c r="G7" s="34">
        <f t="shared" si="0"/>
        <v>37.825000000000003</v>
      </c>
      <c r="H7" s="23">
        <v>382</v>
      </c>
      <c r="I7" s="24">
        <f t="shared" si="1"/>
        <v>76.400000000000006</v>
      </c>
      <c r="J7" s="35">
        <f t="shared" si="2"/>
        <v>38.200000000000003</v>
      </c>
      <c r="K7" s="33">
        <f t="shared" si="3"/>
        <v>76.025000000000006</v>
      </c>
      <c r="L7" s="15"/>
    </row>
    <row r="8" spans="1:12" ht="20.100000000000001" customHeight="1">
      <c r="A8" s="13">
        <v>7</v>
      </c>
      <c r="B8" s="21" t="s">
        <v>31</v>
      </c>
      <c r="C8" s="21" t="s">
        <v>32</v>
      </c>
      <c r="D8" s="18">
        <v>73</v>
      </c>
      <c r="E8" s="18">
        <v>85</v>
      </c>
      <c r="F8" s="33">
        <f t="shared" si="4"/>
        <v>79</v>
      </c>
      <c r="G8" s="34">
        <f t="shared" si="0"/>
        <v>39.5</v>
      </c>
      <c r="H8" s="23">
        <v>361</v>
      </c>
      <c r="I8" s="24">
        <f t="shared" si="1"/>
        <v>72.2</v>
      </c>
      <c r="J8" s="35">
        <f t="shared" si="2"/>
        <v>36.1</v>
      </c>
      <c r="K8" s="33">
        <f t="shared" si="3"/>
        <v>75.599999999999994</v>
      </c>
      <c r="L8" s="5"/>
    </row>
    <row r="9" spans="1:12" ht="20.100000000000001" customHeight="1">
      <c r="A9" s="13">
        <v>8</v>
      </c>
      <c r="B9" s="21" t="s">
        <v>25</v>
      </c>
      <c r="C9" s="21" t="s">
        <v>26</v>
      </c>
      <c r="D9" s="18">
        <v>65.5</v>
      </c>
      <c r="E9" s="18">
        <v>89.6</v>
      </c>
      <c r="F9" s="33">
        <f t="shared" si="4"/>
        <v>77.55</v>
      </c>
      <c r="G9" s="34">
        <f t="shared" si="0"/>
        <v>38.774999999999999</v>
      </c>
      <c r="H9" s="23">
        <v>365</v>
      </c>
      <c r="I9" s="24">
        <f t="shared" si="1"/>
        <v>73</v>
      </c>
      <c r="J9" s="35">
        <f t="shared" si="2"/>
        <v>36.5</v>
      </c>
      <c r="K9" s="33">
        <f t="shared" si="3"/>
        <v>75.275000000000006</v>
      </c>
      <c r="L9" s="5"/>
    </row>
    <row r="10" spans="1:12" ht="20.100000000000001" customHeight="1">
      <c r="A10" s="13">
        <v>9</v>
      </c>
      <c r="B10" s="21" t="s">
        <v>19</v>
      </c>
      <c r="C10" s="21" t="s">
        <v>20</v>
      </c>
      <c r="D10" s="18">
        <v>76</v>
      </c>
      <c r="E10" s="18">
        <v>72.2</v>
      </c>
      <c r="F10" s="33">
        <f t="shared" si="4"/>
        <v>74.099999999999994</v>
      </c>
      <c r="G10" s="34">
        <f t="shared" si="0"/>
        <v>37.049999999999997</v>
      </c>
      <c r="H10" s="23">
        <v>380</v>
      </c>
      <c r="I10" s="24">
        <f t="shared" si="1"/>
        <v>76</v>
      </c>
      <c r="J10" s="35">
        <f t="shared" si="2"/>
        <v>38</v>
      </c>
      <c r="K10" s="33">
        <f t="shared" si="3"/>
        <v>75.05</v>
      </c>
      <c r="L10" s="5"/>
    </row>
    <row r="11" spans="1:12" ht="20.100000000000001" customHeight="1">
      <c r="A11" s="13">
        <v>10</v>
      </c>
      <c r="B11" s="21" t="s">
        <v>35</v>
      </c>
      <c r="C11" s="21" t="s">
        <v>36</v>
      </c>
      <c r="D11" s="18">
        <v>71</v>
      </c>
      <c r="E11" s="18">
        <v>83.8</v>
      </c>
      <c r="F11" s="33">
        <f t="shared" si="4"/>
        <v>77.400000000000006</v>
      </c>
      <c r="G11" s="34">
        <f t="shared" si="0"/>
        <v>38.700000000000003</v>
      </c>
      <c r="H11" s="23">
        <v>359</v>
      </c>
      <c r="I11" s="24">
        <f t="shared" si="1"/>
        <v>71.8</v>
      </c>
      <c r="J11" s="35">
        <f t="shared" si="2"/>
        <v>35.9</v>
      </c>
      <c r="K11" s="33">
        <f t="shared" si="3"/>
        <v>74.599999999999994</v>
      </c>
      <c r="L11" s="16"/>
    </row>
    <row r="12" spans="1:12" ht="20.100000000000001" customHeight="1">
      <c r="A12" s="13">
        <v>11</v>
      </c>
      <c r="B12" s="21" t="s">
        <v>33</v>
      </c>
      <c r="C12" s="21" t="s">
        <v>34</v>
      </c>
      <c r="D12" s="18">
        <v>77.5</v>
      </c>
      <c r="E12" s="18">
        <v>75.400000000000006</v>
      </c>
      <c r="F12" s="33">
        <f t="shared" si="4"/>
        <v>76.45</v>
      </c>
      <c r="G12" s="34">
        <f t="shared" si="0"/>
        <v>38.225000000000001</v>
      </c>
      <c r="H12" s="23">
        <v>359</v>
      </c>
      <c r="I12" s="24">
        <f t="shared" si="1"/>
        <v>71.8</v>
      </c>
      <c r="J12" s="35">
        <f t="shared" si="2"/>
        <v>35.9</v>
      </c>
      <c r="K12" s="33">
        <f t="shared" si="3"/>
        <v>74.125</v>
      </c>
      <c r="L12" s="5"/>
    </row>
    <row r="13" spans="1:12" ht="20.100000000000001" customHeight="1">
      <c r="A13" s="13">
        <v>12</v>
      </c>
      <c r="B13" s="21" t="s">
        <v>37</v>
      </c>
      <c r="C13" s="21" t="s">
        <v>38</v>
      </c>
      <c r="D13" s="18">
        <v>69</v>
      </c>
      <c r="E13" s="18">
        <v>79.599999999999994</v>
      </c>
      <c r="F13" s="33">
        <f t="shared" si="4"/>
        <v>74.3</v>
      </c>
      <c r="G13" s="34">
        <f t="shared" si="0"/>
        <v>37.15</v>
      </c>
      <c r="H13" s="23">
        <v>359</v>
      </c>
      <c r="I13" s="24">
        <f t="shared" si="1"/>
        <v>71.8</v>
      </c>
      <c r="J13" s="35">
        <f t="shared" si="2"/>
        <v>35.9</v>
      </c>
      <c r="K13" s="33">
        <f t="shared" si="3"/>
        <v>73.05</v>
      </c>
      <c r="L13" s="3"/>
    </row>
    <row r="14" spans="1:12" ht="20.100000000000001" customHeight="1">
      <c r="A14" s="13">
        <v>13</v>
      </c>
      <c r="B14" s="21" t="s">
        <v>23</v>
      </c>
      <c r="C14" s="21" t="s">
        <v>24</v>
      </c>
      <c r="D14" s="18">
        <v>71</v>
      </c>
      <c r="E14" s="33">
        <v>71.8</v>
      </c>
      <c r="F14" s="33">
        <f t="shared" si="4"/>
        <v>71.400000000000006</v>
      </c>
      <c r="G14" s="34">
        <f t="shared" si="0"/>
        <v>35.700000000000003</v>
      </c>
      <c r="H14" s="23">
        <v>372</v>
      </c>
      <c r="I14" s="24">
        <f t="shared" si="1"/>
        <v>74.400000000000006</v>
      </c>
      <c r="J14" s="35">
        <f t="shared" si="2"/>
        <v>37.200000000000003</v>
      </c>
      <c r="K14" s="33">
        <f t="shared" si="3"/>
        <v>72.900000000000006</v>
      </c>
      <c r="L14" s="5"/>
    </row>
    <row r="15" spans="1:12" ht="20.100000000000001" customHeight="1">
      <c r="A15" s="13">
        <v>14</v>
      </c>
      <c r="B15" s="21" t="s">
        <v>29</v>
      </c>
      <c r="C15" s="21" t="s">
        <v>30</v>
      </c>
      <c r="D15" s="18">
        <v>64.5</v>
      </c>
      <c r="E15" s="18">
        <v>82.2</v>
      </c>
      <c r="F15" s="33">
        <f t="shared" si="4"/>
        <v>73.349999999999994</v>
      </c>
      <c r="G15" s="34">
        <f t="shared" si="0"/>
        <v>36.674999999999997</v>
      </c>
      <c r="H15" s="23">
        <v>362</v>
      </c>
      <c r="I15" s="24">
        <f t="shared" si="1"/>
        <v>72.400000000000006</v>
      </c>
      <c r="J15" s="35">
        <f t="shared" si="2"/>
        <v>36.200000000000003</v>
      </c>
      <c r="K15" s="33">
        <f t="shared" si="3"/>
        <v>72.875</v>
      </c>
      <c r="L15" s="5"/>
    </row>
    <row r="16" spans="1:12" ht="26.25">
      <c r="A16" s="13">
        <v>15</v>
      </c>
      <c r="B16" s="21" t="s">
        <v>39</v>
      </c>
      <c r="C16" s="21" t="s">
        <v>40</v>
      </c>
      <c r="D16" s="18"/>
      <c r="E16" s="18"/>
      <c r="F16" s="33">
        <v>73</v>
      </c>
      <c r="G16" s="34">
        <f t="shared" si="0"/>
        <v>36.5</v>
      </c>
      <c r="H16" s="23">
        <v>357</v>
      </c>
      <c r="I16" s="24">
        <f t="shared" si="1"/>
        <v>71.400000000000006</v>
      </c>
      <c r="J16" s="35">
        <f t="shared" si="2"/>
        <v>35.700000000000003</v>
      </c>
      <c r="K16" s="33">
        <f t="shared" si="3"/>
        <v>72.2</v>
      </c>
      <c r="L16" s="14" t="s">
        <v>10</v>
      </c>
    </row>
    <row r="17" spans="1:12" ht="20.100000000000001" customHeight="1">
      <c r="A17" s="13">
        <v>16</v>
      </c>
      <c r="B17" s="21" t="s">
        <v>27</v>
      </c>
      <c r="C17" s="21" t="s">
        <v>28</v>
      </c>
      <c r="D17" s="1">
        <v>68.5</v>
      </c>
      <c r="E17" s="33">
        <v>74</v>
      </c>
      <c r="F17" s="33">
        <f>D17*0.5+E17*0.5</f>
        <v>71.25</v>
      </c>
      <c r="G17" s="34">
        <f t="shared" si="0"/>
        <v>35.625</v>
      </c>
      <c r="H17" s="23">
        <v>363</v>
      </c>
      <c r="I17" s="24">
        <f t="shared" si="1"/>
        <v>72.599999999999994</v>
      </c>
      <c r="J17" s="35">
        <f t="shared" si="2"/>
        <v>36.299999999999997</v>
      </c>
      <c r="K17" s="33">
        <f t="shared" si="3"/>
        <v>71.924999999999997</v>
      </c>
      <c r="L17" s="5"/>
    </row>
    <row r="18" spans="1:12" ht="20.100000000000001" customHeight="1">
      <c r="A18" s="13">
        <v>17</v>
      </c>
      <c r="B18" s="21" t="s">
        <v>43</v>
      </c>
      <c r="C18" s="21" t="s">
        <v>44</v>
      </c>
      <c r="D18" s="18">
        <v>64</v>
      </c>
      <c r="E18" s="18">
        <v>81</v>
      </c>
      <c r="F18" s="33">
        <f>D18*0.5+E18*0.5</f>
        <v>72.5</v>
      </c>
      <c r="G18" s="34">
        <f t="shared" si="0"/>
        <v>36.25</v>
      </c>
      <c r="H18" s="23">
        <v>356</v>
      </c>
      <c r="I18" s="24">
        <f t="shared" si="1"/>
        <v>71.2</v>
      </c>
      <c r="J18" s="35">
        <f t="shared" si="2"/>
        <v>35.6</v>
      </c>
      <c r="K18" s="33">
        <f t="shared" si="3"/>
        <v>71.849999999999994</v>
      </c>
      <c r="L18" s="3"/>
    </row>
    <row r="19" spans="1:12" ht="20.100000000000001" customHeight="1">
      <c r="A19" s="13">
        <v>18</v>
      </c>
      <c r="B19" s="21" t="s">
        <v>41</v>
      </c>
      <c r="C19" s="21" t="s">
        <v>42</v>
      </c>
      <c r="D19" s="18">
        <v>69</v>
      </c>
      <c r="E19" s="18">
        <v>75.2</v>
      </c>
      <c r="F19" s="33">
        <f>D19*0.5+E19*0.5</f>
        <v>72.099999999999994</v>
      </c>
      <c r="G19" s="34">
        <f t="shared" si="0"/>
        <v>36.049999999999997</v>
      </c>
      <c r="H19" s="23">
        <v>356</v>
      </c>
      <c r="I19" s="24">
        <f t="shared" si="1"/>
        <v>71.2</v>
      </c>
      <c r="J19" s="35">
        <f t="shared" si="2"/>
        <v>35.6</v>
      </c>
      <c r="K19" s="33">
        <f t="shared" si="3"/>
        <v>71.650000000000006</v>
      </c>
      <c r="L19" s="5"/>
    </row>
    <row r="20" spans="1:12" ht="20.100000000000001" customHeight="1">
      <c r="A20" s="13">
        <v>19</v>
      </c>
      <c r="B20" s="21" t="s">
        <v>47</v>
      </c>
      <c r="C20" s="21" t="s">
        <v>48</v>
      </c>
      <c r="D20" s="1">
        <v>67</v>
      </c>
      <c r="E20" s="33">
        <v>76.599999999999994</v>
      </c>
      <c r="F20" s="33">
        <f>D20*0.5+E20*0.5</f>
        <v>71.8</v>
      </c>
      <c r="G20" s="34">
        <f t="shared" si="0"/>
        <v>35.9</v>
      </c>
      <c r="H20" s="23">
        <v>355</v>
      </c>
      <c r="I20" s="24">
        <f t="shared" si="1"/>
        <v>71</v>
      </c>
      <c r="J20" s="35">
        <f t="shared" si="2"/>
        <v>35.5</v>
      </c>
      <c r="K20" s="33">
        <f t="shared" si="3"/>
        <v>71.400000000000006</v>
      </c>
      <c r="L20" s="5"/>
    </row>
  </sheetData>
  <sortState ref="A2:L55">
    <sortCondition descending="1" ref="K1"/>
  </sortState>
  <phoneticPr fontId="5" type="noConversion"/>
  <pageMargins left="0.45" right="0.46" top="0.76" bottom="0.59055118110236227" header="0.31496062992125984" footer="0.31496062992125984"/>
  <pageSetup paperSize="9" orientation="landscape" r:id="rId1"/>
  <headerFooter>
    <oddHeader>&amp;C&amp;15 2019&amp;"宋体,常规"年翻译拟录取名单（第一志愿）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A38" sqref="A38:K38"/>
    </sheetView>
  </sheetViews>
  <sheetFormatPr defaultColWidth="9" defaultRowHeight="12.75"/>
  <cols>
    <col min="1" max="1" width="6.140625" style="19" customWidth="1"/>
    <col min="2" max="2" width="18.7109375" style="19" customWidth="1"/>
    <col min="3" max="3" width="7.28515625" style="22" customWidth="1"/>
    <col min="4" max="4" width="9.42578125" style="19" customWidth="1"/>
    <col min="5" max="5" width="9.28515625" style="19" customWidth="1"/>
    <col min="6" max="6" width="14.28515625" style="19" customWidth="1"/>
    <col min="7" max="7" width="18.28515625" style="28" customWidth="1"/>
    <col min="8" max="8" width="11.5703125" style="22" customWidth="1"/>
    <col min="9" max="9" width="16" style="12" customWidth="1"/>
    <col min="10" max="10" width="13.5703125" customWidth="1"/>
    <col min="11" max="11" width="7.7109375" style="19" bestFit="1" customWidth="1"/>
    <col min="12" max="16384" width="9" style="12"/>
  </cols>
  <sheetData>
    <row r="1" spans="1:11" ht="24">
      <c r="A1" s="9" t="s">
        <v>0</v>
      </c>
      <c r="B1" s="9" t="s">
        <v>1</v>
      </c>
      <c r="C1" s="29" t="s">
        <v>2</v>
      </c>
      <c r="D1" s="10" t="s">
        <v>3</v>
      </c>
      <c r="E1" s="10" t="s">
        <v>4</v>
      </c>
      <c r="F1" s="10" t="s">
        <v>5</v>
      </c>
      <c r="G1" s="31" t="s">
        <v>118</v>
      </c>
      <c r="H1" s="32" t="s">
        <v>6</v>
      </c>
      <c r="I1" s="9" t="s">
        <v>7</v>
      </c>
      <c r="J1" s="31" t="s">
        <v>117</v>
      </c>
      <c r="K1" s="11" t="s">
        <v>8</v>
      </c>
    </row>
    <row r="2" spans="1:11">
      <c r="A2" s="13">
        <v>1</v>
      </c>
      <c r="B2" s="20" t="s">
        <v>93</v>
      </c>
      <c r="C2" s="20" t="s">
        <v>94</v>
      </c>
      <c r="D2" s="13">
        <v>82</v>
      </c>
      <c r="E2" s="13">
        <v>90.4</v>
      </c>
      <c r="F2" s="2">
        <f t="shared" ref="F2:F36" si="0">D2*0.5+E2*0.5</f>
        <v>86.2</v>
      </c>
      <c r="G2" s="27">
        <f t="shared" ref="G2:G36" si="1">F2*0.5</f>
        <v>43.1</v>
      </c>
      <c r="H2" s="21">
        <v>381</v>
      </c>
      <c r="I2" s="24">
        <f t="shared" ref="I2:I36" si="2">H2/5</f>
        <v>76.2</v>
      </c>
      <c r="J2" s="26">
        <f t="shared" ref="J2:J36" si="3">I2*0.5</f>
        <v>38.1</v>
      </c>
      <c r="K2" s="2">
        <f t="shared" ref="K2:K36" si="4">G2+J2</f>
        <v>81.2</v>
      </c>
    </row>
    <row r="3" spans="1:11">
      <c r="A3" s="13">
        <v>2</v>
      </c>
      <c r="B3" s="20" t="s">
        <v>104</v>
      </c>
      <c r="C3" s="20" t="s">
        <v>105</v>
      </c>
      <c r="D3" s="13">
        <v>78.5</v>
      </c>
      <c r="E3" s="13">
        <v>91</v>
      </c>
      <c r="F3" s="2">
        <f t="shared" si="0"/>
        <v>84.75</v>
      </c>
      <c r="G3" s="27">
        <f t="shared" si="1"/>
        <v>42.375</v>
      </c>
      <c r="H3" s="21">
        <v>380</v>
      </c>
      <c r="I3" s="24">
        <f t="shared" si="2"/>
        <v>76</v>
      </c>
      <c r="J3" s="26">
        <f t="shared" si="3"/>
        <v>38</v>
      </c>
      <c r="K3" s="2">
        <f t="shared" si="4"/>
        <v>80.375</v>
      </c>
    </row>
    <row r="4" spans="1:11">
      <c r="A4" s="13">
        <v>3</v>
      </c>
      <c r="B4" s="20" t="s">
        <v>55</v>
      </c>
      <c r="C4" s="20" t="s">
        <v>56</v>
      </c>
      <c r="D4" s="8">
        <v>72.5</v>
      </c>
      <c r="E4" s="8">
        <v>86.2</v>
      </c>
      <c r="F4" s="2">
        <f t="shared" si="0"/>
        <v>79.349999999999994</v>
      </c>
      <c r="G4" s="27">
        <f t="shared" si="1"/>
        <v>39.674999999999997</v>
      </c>
      <c r="H4" s="21">
        <v>397</v>
      </c>
      <c r="I4" s="24">
        <f t="shared" si="2"/>
        <v>79.400000000000006</v>
      </c>
      <c r="J4" s="26">
        <f t="shared" si="3"/>
        <v>39.700000000000003</v>
      </c>
      <c r="K4" s="2">
        <f t="shared" si="4"/>
        <v>79.375</v>
      </c>
    </row>
    <row r="5" spans="1:11">
      <c r="A5" s="13">
        <v>4</v>
      </c>
      <c r="B5" s="20" t="s">
        <v>73</v>
      </c>
      <c r="C5" s="20" t="s">
        <v>74</v>
      </c>
      <c r="D5" s="8">
        <v>75</v>
      </c>
      <c r="E5" s="8">
        <v>88.4</v>
      </c>
      <c r="F5" s="2">
        <f t="shared" si="0"/>
        <v>81.7</v>
      </c>
      <c r="G5" s="27">
        <f t="shared" si="1"/>
        <v>40.85</v>
      </c>
      <c r="H5" s="21">
        <v>384</v>
      </c>
      <c r="I5" s="24">
        <f t="shared" si="2"/>
        <v>76.8</v>
      </c>
      <c r="J5" s="26">
        <f t="shared" si="3"/>
        <v>38.4</v>
      </c>
      <c r="K5" s="2">
        <f t="shared" si="4"/>
        <v>79.25</v>
      </c>
    </row>
    <row r="6" spans="1:11">
      <c r="A6" s="13">
        <v>5</v>
      </c>
      <c r="B6" s="20" t="s">
        <v>87</v>
      </c>
      <c r="C6" s="20" t="s">
        <v>88</v>
      </c>
      <c r="D6" s="13">
        <v>77</v>
      </c>
      <c r="E6" s="13">
        <v>86.6</v>
      </c>
      <c r="F6" s="2">
        <f t="shared" si="0"/>
        <v>81.8</v>
      </c>
      <c r="G6" s="27">
        <f t="shared" si="1"/>
        <v>40.9</v>
      </c>
      <c r="H6" s="21">
        <v>382</v>
      </c>
      <c r="I6" s="24">
        <f t="shared" si="2"/>
        <v>76.400000000000006</v>
      </c>
      <c r="J6" s="26">
        <f t="shared" si="3"/>
        <v>38.200000000000003</v>
      </c>
      <c r="K6" s="2">
        <f t="shared" si="4"/>
        <v>79.099999999999994</v>
      </c>
    </row>
    <row r="7" spans="1:11">
      <c r="A7" s="13">
        <v>6</v>
      </c>
      <c r="B7" s="20" t="s">
        <v>57</v>
      </c>
      <c r="C7" s="20" t="s">
        <v>58</v>
      </c>
      <c r="D7" s="18">
        <v>72.5</v>
      </c>
      <c r="E7" s="18">
        <v>85</v>
      </c>
      <c r="F7" s="2">
        <f t="shared" si="0"/>
        <v>78.75</v>
      </c>
      <c r="G7" s="27">
        <f t="shared" si="1"/>
        <v>39.375</v>
      </c>
      <c r="H7" s="21">
        <v>390</v>
      </c>
      <c r="I7" s="24">
        <f t="shared" si="2"/>
        <v>78</v>
      </c>
      <c r="J7" s="26">
        <f t="shared" si="3"/>
        <v>39</v>
      </c>
      <c r="K7" s="2">
        <f t="shared" si="4"/>
        <v>78.375</v>
      </c>
    </row>
    <row r="8" spans="1:11">
      <c r="A8" s="13">
        <v>7</v>
      </c>
      <c r="B8" s="20" t="s">
        <v>59</v>
      </c>
      <c r="C8" s="20" t="s">
        <v>60</v>
      </c>
      <c r="D8" s="4">
        <v>71.5</v>
      </c>
      <c r="E8" s="2">
        <v>84.2</v>
      </c>
      <c r="F8" s="2">
        <f t="shared" si="0"/>
        <v>77.849999999999994</v>
      </c>
      <c r="G8" s="27">
        <f t="shared" si="1"/>
        <v>38.924999999999997</v>
      </c>
      <c r="H8" s="21">
        <v>389</v>
      </c>
      <c r="I8" s="24">
        <f t="shared" si="2"/>
        <v>77.8</v>
      </c>
      <c r="J8" s="26">
        <f t="shared" si="3"/>
        <v>38.9</v>
      </c>
      <c r="K8" s="2">
        <f t="shared" si="4"/>
        <v>77.824999999999989</v>
      </c>
    </row>
    <row r="9" spans="1:11">
      <c r="A9" s="13">
        <v>8</v>
      </c>
      <c r="B9" s="20" t="s">
        <v>79</v>
      </c>
      <c r="C9" s="20" t="s">
        <v>80</v>
      </c>
      <c r="D9" s="8">
        <v>70</v>
      </c>
      <c r="E9" s="8">
        <v>88</v>
      </c>
      <c r="F9" s="2">
        <f t="shared" si="0"/>
        <v>79</v>
      </c>
      <c r="G9" s="27">
        <f t="shared" si="1"/>
        <v>39.5</v>
      </c>
      <c r="H9" s="21">
        <v>383</v>
      </c>
      <c r="I9" s="24">
        <f t="shared" si="2"/>
        <v>76.599999999999994</v>
      </c>
      <c r="J9" s="26">
        <f t="shared" si="3"/>
        <v>38.299999999999997</v>
      </c>
      <c r="K9" s="2">
        <f t="shared" si="4"/>
        <v>77.8</v>
      </c>
    </row>
    <row r="10" spans="1:11">
      <c r="A10" s="13">
        <v>9</v>
      </c>
      <c r="B10" s="20" t="s">
        <v>106</v>
      </c>
      <c r="C10" s="20" t="s">
        <v>107</v>
      </c>
      <c r="D10" s="13">
        <v>70</v>
      </c>
      <c r="E10" s="13">
        <v>88.4</v>
      </c>
      <c r="F10" s="2">
        <f t="shared" si="0"/>
        <v>79.2</v>
      </c>
      <c r="G10" s="27">
        <f t="shared" si="1"/>
        <v>39.6</v>
      </c>
      <c r="H10" s="21">
        <v>380</v>
      </c>
      <c r="I10" s="24">
        <f t="shared" si="2"/>
        <v>76</v>
      </c>
      <c r="J10" s="26">
        <f t="shared" si="3"/>
        <v>38</v>
      </c>
      <c r="K10" s="2">
        <f t="shared" si="4"/>
        <v>77.599999999999994</v>
      </c>
    </row>
    <row r="11" spans="1:11">
      <c r="A11" s="13">
        <v>10</v>
      </c>
      <c r="B11" s="20" t="s">
        <v>63</v>
      </c>
      <c r="C11" s="20" t="s">
        <v>64</v>
      </c>
      <c r="D11" s="8">
        <v>71</v>
      </c>
      <c r="E11" s="8">
        <v>83.2</v>
      </c>
      <c r="F11" s="2">
        <f t="shared" si="0"/>
        <v>77.099999999999994</v>
      </c>
      <c r="G11" s="27">
        <f t="shared" si="1"/>
        <v>38.549999999999997</v>
      </c>
      <c r="H11" s="21">
        <v>388</v>
      </c>
      <c r="I11" s="24">
        <f t="shared" si="2"/>
        <v>77.599999999999994</v>
      </c>
      <c r="J11" s="26">
        <f t="shared" si="3"/>
        <v>38.799999999999997</v>
      </c>
      <c r="K11" s="2">
        <f t="shared" si="4"/>
        <v>77.349999999999994</v>
      </c>
    </row>
    <row r="12" spans="1:11">
      <c r="A12" s="13">
        <v>11</v>
      </c>
      <c r="B12" s="20" t="s">
        <v>65</v>
      </c>
      <c r="C12" s="20" t="s">
        <v>66</v>
      </c>
      <c r="D12" s="8">
        <v>72.5</v>
      </c>
      <c r="E12" s="8">
        <v>81.8</v>
      </c>
      <c r="F12" s="2">
        <f t="shared" si="0"/>
        <v>77.150000000000006</v>
      </c>
      <c r="G12" s="27">
        <f t="shared" si="1"/>
        <v>38.575000000000003</v>
      </c>
      <c r="H12" s="21">
        <v>387</v>
      </c>
      <c r="I12" s="24">
        <f t="shared" si="2"/>
        <v>77.400000000000006</v>
      </c>
      <c r="J12" s="26">
        <f t="shared" si="3"/>
        <v>38.700000000000003</v>
      </c>
      <c r="K12" s="2">
        <f t="shared" si="4"/>
        <v>77.275000000000006</v>
      </c>
    </row>
    <row r="13" spans="1:11">
      <c r="A13" s="13">
        <v>12</v>
      </c>
      <c r="B13" s="20" t="s">
        <v>49</v>
      </c>
      <c r="C13" s="20" t="s">
        <v>50</v>
      </c>
      <c r="D13" s="8">
        <v>52</v>
      </c>
      <c r="E13" s="8">
        <v>92.8</v>
      </c>
      <c r="F13" s="2">
        <f t="shared" si="0"/>
        <v>72.400000000000006</v>
      </c>
      <c r="G13" s="27">
        <f t="shared" si="1"/>
        <v>36.200000000000003</v>
      </c>
      <c r="H13" s="21">
        <v>410</v>
      </c>
      <c r="I13" s="24">
        <f t="shared" si="2"/>
        <v>82</v>
      </c>
      <c r="J13" s="26">
        <f t="shared" si="3"/>
        <v>41</v>
      </c>
      <c r="K13" s="2">
        <f t="shared" si="4"/>
        <v>77.2</v>
      </c>
    </row>
    <row r="14" spans="1:11">
      <c r="A14" s="13">
        <v>13</v>
      </c>
      <c r="B14" s="20" t="s">
        <v>85</v>
      </c>
      <c r="C14" s="20" t="s">
        <v>86</v>
      </c>
      <c r="D14" s="18">
        <v>72.5</v>
      </c>
      <c r="E14" s="18">
        <v>82.4</v>
      </c>
      <c r="F14" s="2">
        <f t="shared" si="0"/>
        <v>77.45</v>
      </c>
      <c r="G14" s="27">
        <f t="shared" si="1"/>
        <v>38.725000000000001</v>
      </c>
      <c r="H14" s="21">
        <v>382</v>
      </c>
      <c r="I14" s="24">
        <f t="shared" si="2"/>
        <v>76.400000000000006</v>
      </c>
      <c r="J14" s="26">
        <f t="shared" si="3"/>
        <v>38.200000000000003</v>
      </c>
      <c r="K14" s="2">
        <f t="shared" si="4"/>
        <v>76.925000000000011</v>
      </c>
    </row>
    <row r="15" spans="1:11">
      <c r="A15" s="13">
        <v>14</v>
      </c>
      <c r="B15" s="20" t="s">
        <v>91</v>
      </c>
      <c r="C15" s="20" t="s">
        <v>92</v>
      </c>
      <c r="D15" s="13">
        <v>70</v>
      </c>
      <c r="E15" s="13">
        <v>85</v>
      </c>
      <c r="F15" s="2">
        <f t="shared" si="0"/>
        <v>77.5</v>
      </c>
      <c r="G15" s="27">
        <f t="shared" si="1"/>
        <v>38.75</v>
      </c>
      <c r="H15" s="21">
        <v>381</v>
      </c>
      <c r="I15" s="24">
        <f t="shared" si="2"/>
        <v>76.2</v>
      </c>
      <c r="J15" s="26">
        <f t="shared" si="3"/>
        <v>38.1</v>
      </c>
      <c r="K15" s="2">
        <f t="shared" si="4"/>
        <v>76.849999999999994</v>
      </c>
    </row>
    <row r="16" spans="1:11">
      <c r="A16" s="13">
        <v>15</v>
      </c>
      <c r="B16" s="6" t="s">
        <v>109</v>
      </c>
      <c r="C16" s="20" t="s">
        <v>110</v>
      </c>
      <c r="D16" s="13">
        <v>67</v>
      </c>
      <c r="E16" s="13">
        <v>86.6</v>
      </c>
      <c r="F16" s="2">
        <f t="shared" si="0"/>
        <v>76.8</v>
      </c>
      <c r="G16" s="27">
        <f t="shared" si="1"/>
        <v>38.4</v>
      </c>
      <c r="H16" s="25">
        <v>379</v>
      </c>
      <c r="I16" s="24">
        <f t="shared" si="2"/>
        <v>75.8</v>
      </c>
      <c r="J16" s="26">
        <f t="shared" si="3"/>
        <v>37.9</v>
      </c>
      <c r="K16" s="2">
        <f t="shared" si="4"/>
        <v>76.3</v>
      </c>
    </row>
    <row r="17" spans="1:11">
      <c r="A17" s="13">
        <v>16</v>
      </c>
      <c r="B17" s="20" t="s">
        <v>98</v>
      </c>
      <c r="C17" s="20" t="s">
        <v>99</v>
      </c>
      <c r="D17" s="13">
        <v>68</v>
      </c>
      <c r="E17" s="13">
        <v>81.8</v>
      </c>
      <c r="F17" s="2">
        <f t="shared" si="0"/>
        <v>74.900000000000006</v>
      </c>
      <c r="G17" s="27">
        <f t="shared" si="1"/>
        <v>37.450000000000003</v>
      </c>
      <c r="H17" s="21">
        <v>380</v>
      </c>
      <c r="I17" s="24">
        <f t="shared" si="2"/>
        <v>76</v>
      </c>
      <c r="J17" s="26">
        <f t="shared" si="3"/>
        <v>38</v>
      </c>
      <c r="K17" s="2">
        <f t="shared" si="4"/>
        <v>75.45</v>
      </c>
    </row>
    <row r="18" spans="1:11">
      <c r="A18" s="13">
        <v>17</v>
      </c>
      <c r="B18" s="20" t="s">
        <v>53</v>
      </c>
      <c r="C18" s="20" t="s">
        <v>54</v>
      </c>
      <c r="D18" s="4">
        <v>56.5</v>
      </c>
      <c r="E18" s="2">
        <v>85</v>
      </c>
      <c r="F18" s="2">
        <f t="shared" si="0"/>
        <v>70.75</v>
      </c>
      <c r="G18" s="27">
        <f t="shared" si="1"/>
        <v>35.375</v>
      </c>
      <c r="H18" s="21">
        <v>399</v>
      </c>
      <c r="I18" s="24">
        <f t="shared" si="2"/>
        <v>79.8</v>
      </c>
      <c r="J18" s="26">
        <f t="shared" si="3"/>
        <v>39.9</v>
      </c>
      <c r="K18" s="2">
        <f t="shared" si="4"/>
        <v>75.275000000000006</v>
      </c>
    </row>
    <row r="19" spans="1:11">
      <c r="A19" s="13">
        <v>18</v>
      </c>
      <c r="B19" s="20" t="s">
        <v>81</v>
      </c>
      <c r="C19" s="20" t="s">
        <v>82</v>
      </c>
      <c r="D19" s="8">
        <v>61</v>
      </c>
      <c r="E19" s="8">
        <v>85.8</v>
      </c>
      <c r="F19" s="2">
        <f t="shared" si="0"/>
        <v>73.400000000000006</v>
      </c>
      <c r="G19" s="27">
        <f t="shared" si="1"/>
        <v>36.700000000000003</v>
      </c>
      <c r="H19" s="21">
        <v>383</v>
      </c>
      <c r="I19" s="24">
        <f t="shared" si="2"/>
        <v>76.599999999999994</v>
      </c>
      <c r="J19" s="26">
        <f t="shared" si="3"/>
        <v>38.299999999999997</v>
      </c>
      <c r="K19" s="2">
        <f t="shared" si="4"/>
        <v>75</v>
      </c>
    </row>
    <row r="20" spans="1:11">
      <c r="A20" s="13">
        <v>19</v>
      </c>
      <c r="B20" s="6" t="s">
        <v>115</v>
      </c>
      <c r="C20" s="20" t="s">
        <v>116</v>
      </c>
      <c r="D20" s="13">
        <v>65.5</v>
      </c>
      <c r="E20" s="13">
        <v>82.6</v>
      </c>
      <c r="F20" s="2">
        <f t="shared" si="0"/>
        <v>74.05</v>
      </c>
      <c r="G20" s="27">
        <f t="shared" si="1"/>
        <v>37.024999999999999</v>
      </c>
      <c r="H20" s="25">
        <v>378</v>
      </c>
      <c r="I20" s="24">
        <f t="shared" si="2"/>
        <v>75.599999999999994</v>
      </c>
      <c r="J20" s="26">
        <f t="shared" si="3"/>
        <v>37.799999999999997</v>
      </c>
      <c r="K20" s="2">
        <f t="shared" si="4"/>
        <v>74.824999999999989</v>
      </c>
    </row>
    <row r="21" spans="1:11">
      <c r="A21" s="13">
        <v>20</v>
      </c>
      <c r="B21" s="20" t="s">
        <v>77</v>
      </c>
      <c r="C21" s="20" t="s">
        <v>78</v>
      </c>
      <c r="D21" s="4">
        <v>62</v>
      </c>
      <c r="E21" s="2">
        <v>83.4</v>
      </c>
      <c r="F21" s="2">
        <f t="shared" si="0"/>
        <v>72.7</v>
      </c>
      <c r="G21" s="27">
        <f t="shared" si="1"/>
        <v>36.35</v>
      </c>
      <c r="H21" s="21">
        <v>383</v>
      </c>
      <c r="I21" s="24">
        <f t="shared" si="2"/>
        <v>76.599999999999994</v>
      </c>
      <c r="J21" s="26">
        <f t="shared" si="3"/>
        <v>38.299999999999997</v>
      </c>
      <c r="K21" s="2">
        <f t="shared" si="4"/>
        <v>74.650000000000006</v>
      </c>
    </row>
    <row r="22" spans="1:11">
      <c r="A22" s="13">
        <v>21</v>
      </c>
      <c r="B22" s="20" t="s">
        <v>67</v>
      </c>
      <c r="C22" s="20" t="s">
        <v>68</v>
      </c>
      <c r="D22" s="8">
        <v>66.5</v>
      </c>
      <c r="E22" s="8">
        <v>77</v>
      </c>
      <c r="F22" s="2">
        <f t="shared" si="0"/>
        <v>71.75</v>
      </c>
      <c r="G22" s="27">
        <f t="shared" si="1"/>
        <v>35.875</v>
      </c>
      <c r="H22" s="21">
        <v>386</v>
      </c>
      <c r="I22" s="24">
        <f t="shared" si="2"/>
        <v>77.2</v>
      </c>
      <c r="J22" s="26">
        <f t="shared" si="3"/>
        <v>38.6</v>
      </c>
      <c r="K22" s="2">
        <f t="shared" si="4"/>
        <v>74.474999999999994</v>
      </c>
    </row>
    <row r="23" spans="1:11">
      <c r="A23" s="13">
        <v>22</v>
      </c>
      <c r="B23" s="6" t="s">
        <v>111</v>
      </c>
      <c r="C23" s="20" t="s">
        <v>112</v>
      </c>
      <c r="D23" s="13">
        <v>65</v>
      </c>
      <c r="E23" s="13">
        <v>80.8</v>
      </c>
      <c r="F23" s="2">
        <f t="shared" si="0"/>
        <v>72.900000000000006</v>
      </c>
      <c r="G23" s="27">
        <f t="shared" si="1"/>
        <v>36.450000000000003</v>
      </c>
      <c r="H23" s="25">
        <v>379</v>
      </c>
      <c r="I23" s="24">
        <f t="shared" si="2"/>
        <v>75.8</v>
      </c>
      <c r="J23" s="26">
        <f t="shared" si="3"/>
        <v>37.9</v>
      </c>
      <c r="K23" s="2">
        <f t="shared" si="4"/>
        <v>74.349999999999994</v>
      </c>
    </row>
    <row r="24" spans="1:11">
      <c r="A24" s="13">
        <v>23</v>
      </c>
      <c r="B24" s="20" t="s">
        <v>95</v>
      </c>
      <c r="C24" s="20" t="s">
        <v>96</v>
      </c>
      <c r="D24" s="13">
        <v>65.5</v>
      </c>
      <c r="E24" s="13">
        <v>78.2</v>
      </c>
      <c r="F24" s="2">
        <f t="shared" si="0"/>
        <v>71.849999999999994</v>
      </c>
      <c r="G24" s="27">
        <f t="shared" si="1"/>
        <v>35.924999999999997</v>
      </c>
      <c r="H24" s="21">
        <v>381</v>
      </c>
      <c r="I24" s="24">
        <f t="shared" si="2"/>
        <v>76.2</v>
      </c>
      <c r="J24" s="26">
        <f t="shared" si="3"/>
        <v>38.1</v>
      </c>
      <c r="K24" s="2">
        <f t="shared" si="4"/>
        <v>74.025000000000006</v>
      </c>
    </row>
    <row r="25" spans="1:11">
      <c r="A25" s="13">
        <v>24</v>
      </c>
      <c r="B25" s="20" t="s">
        <v>102</v>
      </c>
      <c r="C25" s="20" t="s">
        <v>103</v>
      </c>
      <c r="D25" s="13">
        <v>56.5</v>
      </c>
      <c r="E25" s="13">
        <v>87.4</v>
      </c>
      <c r="F25" s="2">
        <f t="shared" si="0"/>
        <v>71.95</v>
      </c>
      <c r="G25" s="27">
        <f t="shared" si="1"/>
        <v>35.975000000000001</v>
      </c>
      <c r="H25" s="21">
        <v>380</v>
      </c>
      <c r="I25" s="24">
        <f t="shared" si="2"/>
        <v>76</v>
      </c>
      <c r="J25" s="26">
        <f t="shared" si="3"/>
        <v>38</v>
      </c>
      <c r="K25" s="2">
        <f t="shared" si="4"/>
        <v>73.974999999999994</v>
      </c>
    </row>
    <row r="26" spans="1:11">
      <c r="A26" s="13">
        <v>25</v>
      </c>
      <c r="B26" s="20" t="s">
        <v>100</v>
      </c>
      <c r="C26" s="20" t="s">
        <v>101</v>
      </c>
      <c r="D26" s="13">
        <v>64</v>
      </c>
      <c r="E26" s="13">
        <v>79.8</v>
      </c>
      <c r="F26" s="2">
        <f t="shared" si="0"/>
        <v>71.900000000000006</v>
      </c>
      <c r="G26" s="27">
        <f t="shared" si="1"/>
        <v>35.950000000000003</v>
      </c>
      <c r="H26" s="21">
        <v>380</v>
      </c>
      <c r="I26" s="24">
        <f t="shared" si="2"/>
        <v>76</v>
      </c>
      <c r="J26" s="26">
        <f t="shared" si="3"/>
        <v>38</v>
      </c>
      <c r="K26" s="2">
        <f t="shared" si="4"/>
        <v>73.95</v>
      </c>
    </row>
    <row r="27" spans="1:11">
      <c r="A27" s="13">
        <v>26</v>
      </c>
      <c r="B27" s="20" t="s">
        <v>61</v>
      </c>
      <c r="C27" s="20" t="s">
        <v>62</v>
      </c>
      <c r="D27" s="1">
        <v>55</v>
      </c>
      <c r="E27" s="2">
        <v>84</v>
      </c>
      <c r="F27" s="2">
        <f t="shared" si="0"/>
        <v>69.5</v>
      </c>
      <c r="G27" s="27">
        <f t="shared" si="1"/>
        <v>34.75</v>
      </c>
      <c r="H27" s="21">
        <v>388</v>
      </c>
      <c r="I27" s="24">
        <f t="shared" si="2"/>
        <v>77.599999999999994</v>
      </c>
      <c r="J27" s="26">
        <f t="shared" si="3"/>
        <v>38.799999999999997</v>
      </c>
      <c r="K27" s="2">
        <f t="shared" si="4"/>
        <v>73.55</v>
      </c>
    </row>
    <row r="28" spans="1:11">
      <c r="A28" s="13">
        <v>27</v>
      </c>
      <c r="B28" s="20" t="s">
        <v>108</v>
      </c>
      <c r="C28" s="30" t="s">
        <v>120</v>
      </c>
      <c r="D28" s="13">
        <v>59</v>
      </c>
      <c r="E28" s="13">
        <v>82.6</v>
      </c>
      <c r="F28" s="2">
        <f t="shared" si="0"/>
        <v>70.8</v>
      </c>
      <c r="G28" s="27">
        <f t="shared" si="1"/>
        <v>35.4</v>
      </c>
      <c r="H28" s="21">
        <v>380</v>
      </c>
      <c r="I28" s="24">
        <f t="shared" si="2"/>
        <v>76</v>
      </c>
      <c r="J28" s="26">
        <f t="shared" si="3"/>
        <v>38</v>
      </c>
      <c r="K28" s="2">
        <f t="shared" si="4"/>
        <v>73.400000000000006</v>
      </c>
    </row>
    <row r="29" spans="1:11">
      <c r="A29" s="13">
        <v>28</v>
      </c>
      <c r="B29" s="20" t="s">
        <v>71</v>
      </c>
      <c r="C29" s="20" t="s">
        <v>72</v>
      </c>
      <c r="D29" s="8">
        <v>61</v>
      </c>
      <c r="E29" s="2">
        <v>78.2</v>
      </c>
      <c r="F29" s="2">
        <f t="shared" si="0"/>
        <v>69.599999999999994</v>
      </c>
      <c r="G29" s="27">
        <f t="shared" si="1"/>
        <v>34.799999999999997</v>
      </c>
      <c r="H29" s="21">
        <v>384</v>
      </c>
      <c r="I29" s="24">
        <f t="shared" si="2"/>
        <v>76.8</v>
      </c>
      <c r="J29" s="26">
        <f t="shared" si="3"/>
        <v>38.4</v>
      </c>
      <c r="K29" s="2">
        <f t="shared" si="4"/>
        <v>73.199999999999989</v>
      </c>
    </row>
    <row r="30" spans="1:11">
      <c r="A30" s="13">
        <v>29</v>
      </c>
      <c r="B30" s="20" t="s">
        <v>89</v>
      </c>
      <c r="C30" s="20" t="s">
        <v>90</v>
      </c>
      <c r="D30" s="13">
        <v>57</v>
      </c>
      <c r="E30" s="13">
        <v>83</v>
      </c>
      <c r="F30" s="2">
        <f t="shared" si="0"/>
        <v>70</v>
      </c>
      <c r="G30" s="27">
        <f t="shared" si="1"/>
        <v>35</v>
      </c>
      <c r="H30" s="21">
        <v>381</v>
      </c>
      <c r="I30" s="24">
        <f t="shared" si="2"/>
        <v>76.2</v>
      </c>
      <c r="J30" s="26">
        <f t="shared" si="3"/>
        <v>38.1</v>
      </c>
      <c r="K30" s="2">
        <f t="shared" si="4"/>
        <v>73.099999999999994</v>
      </c>
    </row>
    <row r="31" spans="1:11">
      <c r="A31" s="13">
        <v>30</v>
      </c>
      <c r="B31" s="20" t="s">
        <v>83</v>
      </c>
      <c r="C31" s="20" t="s">
        <v>84</v>
      </c>
      <c r="D31" s="8">
        <v>60</v>
      </c>
      <c r="E31" s="8">
        <v>78.400000000000006</v>
      </c>
      <c r="F31" s="2">
        <f t="shared" si="0"/>
        <v>69.2</v>
      </c>
      <c r="G31" s="27">
        <f t="shared" si="1"/>
        <v>34.6</v>
      </c>
      <c r="H31" s="21">
        <v>382</v>
      </c>
      <c r="I31" s="24">
        <f t="shared" si="2"/>
        <v>76.400000000000006</v>
      </c>
      <c r="J31" s="26">
        <f t="shared" si="3"/>
        <v>38.200000000000003</v>
      </c>
      <c r="K31" s="2">
        <f t="shared" si="4"/>
        <v>72.800000000000011</v>
      </c>
    </row>
    <row r="32" spans="1:11">
      <c r="A32" s="13">
        <v>31</v>
      </c>
      <c r="B32" s="20" t="s">
        <v>97</v>
      </c>
      <c r="C32" s="30" t="s">
        <v>119</v>
      </c>
      <c r="D32" s="13">
        <v>55</v>
      </c>
      <c r="E32" s="13">
        <v>81.8</v>
      </c>
      <c r="F32" s="2">
        <f t="shared" si="0"/>
        <v>68.400000000000006</v>
      </c>
      <c r="G32" s="27">
        <f t="shared" si="1"/>
        <v>34.200000000000003</v>
      </c>
      <c r="H32" s="21">
        <v>380</v>
      </c>
      <c r="I32" s="24">
        <f t="shared" si="2"/>
        <v>76</v>
      </c>
      <c r="J32" s="26">
        <f t="shared" si="3"/>
        <v>38</v>
      </c>
      <c r="K32" s="2">
        <f t="shared" si="4"/>
        <v>72.2</v>
      </c>
    </row>
    <row r="33" spans="1:11">
      <c r="A33" s="13">
        <v>32</v>
      </c>
      <c r="B33" s="20" t="s">
        <v>51</v>
      </c>
      <c r="C33" s="20" t="s">
        <v>52</v>
      </c>
      <c r="D33" s="8">
        <v>58.5</v>
      </c>
      <c r="E33" s="8">
        <v>69</v>
      </c>
      <c r="F33" s="2">
        <f t="shared" si="0"/>
        <v>63.75</v>
      </c>
      <c r="G33" s="27">
        <f t="shared" si="1"/>
        <v>31.875</v>
      </c>
      <c r="H33" s="21">
        <v>403</v>
      </c>
      <c r="I33" s="24">
        <f t="shared" si="2"/>
        <v>80.599999999999994</v>
      </c>
      <c r="J33" s="26">
        <f t="shared" si="3"/>
        <v>40.299999999999997</v>
      </c>
      <c r="K33" s="2">
        <f t="shared" si="4"/>
        <v>72.174999999999997</v>
      </c>
    </row>
    <row r="34" spans="1:11">
      <c r="A34" s="13">
        <v>33</v>
      </c>
      <c r="B34" s="6" t="s">
        <v>113</v>
      </c>
      <c r="C34" s="20" t="s">
        <v>114</v>
      </c>
      <c r="D34" s="13">
        <v>53</v>
      </c>
      <c r="E34" s="13">
        <v>83.8</v>
      </c>
      <c r="F34" s="2">
        <f t="shared" si="0"/>
        <v>68.400000000000006</v>
      </c>
      <c r="G34" s="27">
        <f t="shared" si="1"/>
        <v>34.200000000000003</v>
      </c>
      <c r="H34" s="25">
        <v>378</v>
      </c>
      <c r="I34" s="24">
        <f t="shared" si="2"/>
        <v>75.599999999999994</v>
      </c>
      <c r="J34" s="26">
        <f t="shared" si="3"/>
        <v>37.799999999999997</v>
      </c>
      <c r="K34" s="2">
        <f t="shared" si="4"/>
        <v>72</v>
      </c>
    </row>
    <row r="35" spans="1:11">
      <c r="A35" s="13">
        <v>34</v>
      </c>
      <c r="B35" s="20" t="s">
        <v>69</v>
      </c>
      <c r="C35" s="20" t="s">
        <v>70</v>
      </c>
      <c r="D35" s="8">
        <v>46</v>
      </c>
      <c r="E35" s="8">
        <v>83.2</v>
      </c>
      <c r="F35" s="2">
        <f t="shared" si="0"/>
        <v>64.599999999999994</v>
      </c>
      <c r="G35" s="27">
        <f t="shared" si="1"/>
        <v>32.299999999999997</v>
      </c>
      <c r="H35" s="21">
        <v>386</v>
      </c>
      <c r="I35" s="24">
        <f t="shared" si="2"/>
        <v>77.2</v>
      </c>
      <c r="J35" s="26">
        <f t="shared" si="3"/>
        <v>38.6</v>
      </c>
      <c r="K35" s="2">
        <f t="shared" si="4"/>
        <v>70.900000000000006</v>
      </c>
    </row>
    <row r="36" spans="1:11">
      <c r="A36" s="13">
        <v>35</v>
      </c>
      <c r="B36" s="20" t="s">
        <v>75</v>
      </c>
      <c r="C36" s="20" t="s">
        <v>76</v>
      </c>
      <c r="D36" s="8">
        <v>49</v>
      </c>
      <c r="E36" s="8">
        <v>80</v>
      </c>
      <c r="F36" s="2">
        <f t="shared" si="0"/>
        <v>64.5</v>
      </c>
      <c r="G36" s="27">
        <f t="shared" si="1"/>
        <v>32.25</v>
      </c>
      <c r="H36" s="21">
        <v>383</v>
      </c>
      <c r="I36" s="24">
        <f t="shared" si="2"/>
        <v>76.599999999999994</v>
      </c>
      <c r="J36" s="26">
        <f t="shared" si="3"/>
        <v>38.299999999999997</v>
      </c>
      <c r="K36" s="2">
        <f t="shared" si="4"/>
        <v>70.55</v>
      </c>
    </row>
    <row r="38" spans="1:11" hidden="1"/>
  </sheetData>
  <sortState ref="A2:K36">
    <sortCondition descending="1" ref="K1"/>
  </sortState>
  <phoneticPr fontId="5" type="noConversion"/>
  <pageMargins left="0.53" right="0.70866141732283472" top="0.66" bottom="0.4" header="0.31496062992125984" footer="0.31496062992125984"/>
  <pageSetup paperSize="9" orientation="landscape" r:id="rId1"/>
  <headerFooter>
    <oddHeader>&amp;C&amp;15 2019&amp;"宋体,常规"年翻译复试成绩（调剂）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M25" sqref="M25"/>
    </sheetView>
  </sheetViews>
  <sheetFormatPr defaultRowHeight="14.25"/>
  <cols>
    <col min="1" max="1" width="4.7109375" style="51" customWidth="1"/>
    <col min="2" max="2" width="18.5703125" style="52" customWidth="1"/>
    <col min="3" max="3" width="15.85546875" style="52" bestFit="1" customWidth="1"/>
    <col min="4" max="4" width="9.140625" style="53" customWidth="1"/>
    <col min="5" max="5" width="10.28515625" style="52" customWidth="1"/>
    <col min="6" max="6" width="9.28515625" style="52" customWidth="1"/>
    <col min="7" max="7" width="9.7109375" style="52" bestFit="1" customWidth="1"/>
    <col min="8" max="8" width="13.140625" style="52" customWidth="1"/>
    <col min="9" max="9" width="6.5703125" style="52" customWidth="1"/>
    <col min="10" max="10" width="9.7109375" style="39" bestFit="1" customWidth="1"/>
    <col min="11" max="11" width="13.7109375" style="39" customWidth="1"/>
    <col min="12" max="12" width="9.140625" style="52"/>
    <col min="13" max="13" width="41.140625" style="39" bestFit="1" customWidth="1"/>
    <col min="14" max="16384" width="9.140625" style="39"/>
  </cols>
  <sheetData>
    <row r="1" spans="1:13" ht="27.75" customHeight="1">
      <c r="A1" s="9" t="s">
        <v>0</v>
      </c>
      <c r="B1" s="9" t="s">
        <v>1</v>
      </c>
      <c r="C1" s="10" t="s">
        <v>2</v>
      </c>
      <c r="D1" s="36" t="s">
        <v>121</v>
      </c>
      <c r="E1" s="10" t="s">
        <v>122</v>
      </c>
      <c r="F1" s="10" t="s">
        <v>123</v>
      </c>
      <c r="G1" s="10" t="s">
        <v>5</v>
      </c>
      <c r="H1" s="37" t="s">
        <v>118</v>
      </c>
      <c r="I1" s="37" t="s">
        <v>6</v>
      </c>
      <c r="J1" s="9" t="s">
        <v>7</v>
      </c>
      <c r="K1" s="9" t="s">
        <v>117</v>
      </c>
      <c r="L1" s="38" t="s">
        <v>8</v>
      </c>
      <c r="M1" s="3" t="s">
        <v>124</v>
      </c>
    </row>
    <row r="2" spans="1:13" ht="20.100000000000001" customHeight="1">
      <c r="A2" s="40">
        <v>1</v>
      </c>
      <c r="B2" s="6" t="s">
        <v>125</v>
      </c>
      <c r="C2" s="6" t="s">
        <v>126</v>
      </c>
      <c r="D2" s="41">
        <v>80.400000000000006</v>
      </c>
      <c r="E2" s="1">
        <v>87.2</v>
      </c>
      <c r="F2" s="1">
        <v>88</v>
      </c>
      <c r="G2" s="42">
        <f>D2*0.2+E2*0.4+F2*0.4</f>
        <v>86.160000000000011</v>
      </c>
      <c r="H2" s="43">
        <f t="shared" ref="H2:H25" si="0">G2*0.5</f>
        <v>43.080000000000005</v>
      </c>
      <c r="I2" s="44">
        <v>375</v>
      </c>
      <c r="J2" s="41">
        <f t="shared" ref="J2:J25" si="1">I2/5</f>
        <v>75</v>
      </c>
      <c r="K2" s="1">
        <f t="shared" ref="K2:K25" si="2">J2*0.5</f>
        <v>37.5</v>
      </c>
      <c r="L2" s="42">
        <f t="shared" ref="L2:L25" si="3">H2+K2</f>
        <v>80.580000000000013</v>
      </c>
      <c r="M2" s="45"/>
    </row>
    <row r="3" spans="1:13" ht="20.100000000000001" customHeight="1">
      <c r="A3" s="40">
        <v>2</v>
      </c>
      <c r="B3" s="6" t="s">
        <v>127</v>
      </c>
      <c r="C3" s="6" t="s">
        <v>128</v>
      </c>
      <c r="D3" s="41">
        <v>81.2</v>
      </c>
      <c r="E3" s="1">
        <v>84</v>
      </c>
      <c r="F3" s="1">
        <v>84</v>
      </c>
      <c r="G3" s="42">
        <f>D3*0.2+E3*0.4+F3*0.4</f>
        <v>83.44</v>
      </c>
      <c r="H3" s="43">
        <f t="shared" si="0"/>
        <v>41.72</v>
      </c>
      <c r="I3" s="44">
        <v>386</v>
      </c>
      <c r="J3" s="41">
        <f t="shared" si="1"/>
        <v>77.2</v>
      </c>
      <c r="K3" s="1">
        <f t="shared" si="2"/>
        <v>38.6</v>
      </c>
      <c r="L3" s="42">
        <f t="shared" si="3"/>
        <v>80.319999999999993</v>
      </c>
      <c r="M3" s="46"/>
    </row>
    <row r="4" spans="1:13" ht="20.100000000000001" customHeight="1">
      <c r="A4" s="40">
        <v>3</v>
      </c>
      <c r="B4" s="6" t="s">
        <v>129</v>
      </c>
      <c r="C4" s="6" t="s">
        <v>130</v>
      </c>
      <c r="D4" s="41"/>
      <c r="E4" s="1"/>
      <c r="F4" s="1"/>
      <c r="G4" s="42">
        <v>83</v>
      </c>
      <c r="H4" s="43">
        <f t="shared" si="0"/>
        <v>41.5</v>
      </c>
      <c r="I4" s="44">
        <v>385</v>
      </c>
      <c r="J4" s="41">
        <f t="shared" si="1"/>
        <v>77</v>
      </c>
      <c r="K4" s="1">
        <f t="shared" si="2"/>
        <v>38.5</v>
      </c>
      <c r="L4" s="42">
        <f t="shared" si="3"/>
        <v>80</v>
      </c>
      <c r="M4" s="14" t="s">
        <v>10</v>
      </c>
    </row>
    <row r="5" spans="1:13" ht="20.100000000000001" customHeight="1">
      <c r="A5" s="40">
        <v>4</v>
      </c>
      <c r="B5" s="6" t="s">
        <v>131</v>
      </c>
      <c r="C5" s="6" t="s">
        <v>132</v>
      </c>
      <c r="D5" s="41">
        <v>86</v>
      </c>
      <c r="E5" s="1">
        <v>85.2</v>
      </c>
      <c r="F5" s="1">
        <v>80</v>
      </c>
      <c r="G5" s="42">
        <f t="shared" ref="G5:G25" si="4">D5*0.2+E5*0.4+F5*0.4</f>
        <v>83.28</v>
      </c>
      <c r="H5" s="43">
        <f t="shared" si="0"/>
        <v>41.64</v>
      </c>
      <c r="I5" s="44">
        <v>382</v>
      </c>
      <c r="J5" s="41">
        <f t="shared" si="1"/>
        <v>76.400000000000006</v>
      </c>
      <c r="K5" s="1">
        <f t="shared" si="2"/>
        <v>38.200000000000003</v>
      </c>
      <c r="L5" s="42">
        <f t="shared" si="3"/>
        <v>79.84</v>
      </c>
      <c r="M5" s="47"/>
    </row>
    <row r="6" spans="1:13" ht="20.100000000000001" customHeight="1">
      <c r="A6" s="40">
        <v>5</v>
      </c>
      <c r="B6" s="6" t="s">
        <v>133</v>
      </c>
      <c r="C6" s="6" t="s">
        <v>134</v>
      </c>
      <c r="D6" s="41">
        <v>89.6</v>
      </c>
      <c r="E6" s="1">
        <v>88.2</v>
      </c>
      <c r="F6" s="1">
        <v>85</v>
      </c>
      <c r="G6" s="42">
        <f t="shared" si="4"/>
        <v>87.2</v>
      </c>
      <c r="H6" s="43">
        <f t="shared" si="0"/>
        <v>43.6</v>
      </c>
      <c r="I6" s="44">
        <v>360</v>
      </c>
      <c r="J6" s="41">
        <f t="shared" si="1"/>
        <v>72</v>
      </c>
      <c r="K6" s="1">
        <f t="shared" si="2"/>
        <v>36</v>
      </c>
      <c r="L6" s="42">
        <f t="shared" si="3"/>
        <v>79.599999999999994</v>
      </c>
      <c r="M6" s="45"/>
    </row>
    <row r="7" spans="1:13" ht="20.100000000000001" customHeight="1">
      <c r="A7" s="40">
        <v>6</v>
      </c>
      <c r="B7" s="6" t="s">
        <v>135</v>
      </c>
      <c r="C7" s="6" t="s">
        <v>136</v>
      </c>
      <c r="D7" s="41">
        <v>79.599999999999994</v>
      </c>
      <c r="E7" s="1">
        <v>82.2</v>
      </c>
      <c r="F7" s="1">
        <v>76</v>
      </c>
      <c r="G7" s="42">
        <f t="shared" si="4"/>
        <v>79.2</v>
      </c>
      <c r="H7" s="43">
        <f t="shared" si="0"/>
        <v>39.6</v>
      </c>
      <c r="I7" s="44">
        <v>392</v>
      </c>
      <c r="J7" s="41">
        <f t="shared" si="1"/>
        <v>78.400000000000006</v>
      </c>
      <c r="K7" s="1">
        <f t="shared" si="2"/>
        <v>39.200000000000003</v>
      </c>
      <c r="L7" s="42">
        <f t="shared" si="3"/>
        <v>78.800000000000011</v>
      </c>
      <c r="M7" s="45"/>
    </row>
    <row r="8" spans="1:13" ht="20.100000000000001" customHeight="1">
      <c r="A8" s="40">
        <v>7</v>
      </c>
      <c r="B8" s="6" t="s">
        <v>137</v>
      </c>
      <c r="C8" s="6" t="s">
        <v>138</v>
      </c>
      <c r="D8" s="41">
        <v>90.4</v>
      </c>
      <c r="E8" s="1">
        <v>88.6</v>
      </c>
      <c r="F8" s="1">
        <v>72</v>
      </c>
      <c r="G8" s="42">
        <f t="shared" si="4"/>
        <v>82.32</v>
      </c>
      <c r="H8" s="43">
        <f t="shared" si="0"/>
        <v>41.16</v>
      </c>
      <c r="I8" s="44">
        <v>376</v>
      </c>
      <c r="J8" s="41">
        <f t="shared" si="1"/>
        <v>75.2</v>
      </c>
      <c r="K8" s="1">
        <f t="shared" si="2"/>
        <v>37.6</v>
      </c>
      <c r="L8" s="42">
        <f t="shared" si="3"/>
        <v>78.759999999999991</v>
      </c>
      <c r="M8" s="45"/>
    </row>
    <row r="9" spans="1:13" ht="20.100000000000001" customHeight="1">
      <c r="A9" s="40">
        <v>8</v>
      </c>
      <c r="B9" s="6" t="s">
        <v>139</v>
      </c>
      <c r="C9" s="6" t="s">
        <v>140</v>
      </c>
      <c r="D9" s="41">
        <v>80</v>
      </c>
      <c r="E9" s="1">
        <v>85.4</v>
      </c>
      <c r="F9" s="1">
        <v>78</v>
      </c>
      <c r="G9" s="42">
        <f t="shared" si="4"/>
        <v>81.360000000000014</v>
      </c>
      <c r="H9" s="43">
        <f t="shared" si="0"/>
        <v>40.680000000000007</v>
      </c>
      <c r="I9" s="44">
        <v>377</v>
      </c>
      <c r="J9" s="41">
        <f t="shared" si="1"/>
        <v>75.400000000000006</v>
      </c>
      <c r="K9" s="1">
        <f t="shared" si="2"/>
        <v>37.700000000000003</v>
      </c>
      <c r="L9" s="42">
        <f t="shared" si="3"/>
        <v>78.38000000000001</v>
      </c>
      <c r="M9" s="45"/>
    </row>
    <row r="10" spans="1:13" ht="20.100000000000001" customHeight="1">
      <c r="A10" s="40">
        <v>9</v>
      </c>
      <c r="B10" s="6" t="s">
        <v>141</v>
      </c>
      <c r="C10" s="6" t="s">
        <v>142</v>
      </c>
      <c r="D10" s="41">
        <v>89</v>
      </c>
      <c r="E10" s="1">
        <v>89.2</v>
      </c>
      <c r="F10" s="1">
        <v>79.5</v>
      </c>
      <c r="G10" s="42">
        <f t="shared" si="4"/>
        <v>85.28</v>
      </c>
      <c r="H10" s="43">
        <f t="shared" si="0"/>
        <v>42.64</v>
      </c>
      <c r="I10" s="44">
        <v>356</v>
      </c>
      <c r="J10" s="41">
        <f t="shared" si="1"/>
        <v>71.2</v>
      </c>
      <c r="K10" s="1">
        <f t="shared" si="2"/>
        <v>35.6</v>
      </c>
      <c r="L10" s="42">
        <f t="shared" si="3"/>
        <v>78.240000000000009</v>
      </c>
      <c r="M10" s="45"/>
    </row>
    <row r="11" spans="1:13" ht="20.100000000000001" customHeight="1">
      <c r="A11" s="40">
        <v>10</v>
      </c>
      <c r="B11" s="48">
        <v>114149132172436</v>
      </c>
      <c r="C11" s="6" t="s">
        <v>143</v>
      </c>
      <c r="D11" s="41">
        <v>79.400000000000006</v>
      </c>
      <c r="E11" s="1">
        <v>85.4</v>
      </c>
      <c r="F11" s="1">
        <v>87</v>
      </c>
      <c r="G11" s="42">
        <f t="shared" si="4"/>
        <v>84.84</v>
      </c>
      <c r="H11" s="43">
        <f t="shared" si="0"/>
        <v>42.42</v>
      </c>
      <c r="I11" s="44">
        <v>356</v>
      </c>
      <c r="J11" s="41">
        <f t="shared" si="1"/>
        <v>71.2</v>
      </c>
      <c r="K11" s="1">
        <f t="shared" si="2"/>
        <v>35.6</v>
      </c>
      <c r="L11" s="42">
        <f t="shared" si="3"/>
        <v>78.02000000000001</v>
      </c>
      <c r="M11" s="45"/>
    </row>
    <row r="12" spans="1:13" ht="20.100000000000001" customHeight="1">
      <c r="A12" s="40">
        <v>11</v>
      </c>
      <c r="B12" s="6" t="s">
        <v>144</v>
      </c>
      <c r="C12" s="6" t="s">
        <v>145</v>
      </c>
      <c r="D12" s="41">
        <v>75</v>
      </c>
      <c r="E12" s="1">
        <v>80.8</v>
      </c>
      <c r="F12" s="1">
        <v>80.5</v>
      </c>
      <c r="G12" s="42">
        <f t="shared" si="4"/>
        <v>79.52000000000001</v>
      </c>
      <c r="H12" s="43">
        <f t="shared" si="0"/>
        <v>39.760000000000005</v>
      </c>
      <c r="I12" s="44">
        <v>362</v>
      </c>
      <c r="J12" s="41">
        <f t="shared" si="1"/>
        <v>72.400000000000006</v>
      </c>
      <c r="K12" s="1">
        <f t="shared" si="2"/>
        <v>36.200000000000003</v>
      </c>
      <c r="L12" s="42">
        <f t="shared" si="3"/>
        <v>75.960000000000008</v>
      </c>
      <c r="M12" s="45"/>
    </row>
    <row r="13" spans="1:13" ht="20.100000000000001" customHeight="1">
      <c r="A13" s="40">
        <v>12</v>
      </c>
      <c r="B13" s="6" t="s">
        <v>146</v>
      </c>
      <c r="C13" s="6" t="s">
        <v>147</v>
      </c>
      <c r="D13" s="41">
        <v>73</v>
      </c>
      <c r="E13" s="1">
        <v>84.6</v>
      </c>
      <c r="F13" s="1">
        <v>79.5</v>
      </c>
      <c r="G13" s="42">
        <f t="shared" si="4"/>
        <v>80.239999999999995</v>
      </c>
      <c r="H13" s="43">
        <f t="shared" si="0"/>
        <v>40.119999999999997</v>
      </c>
      <c r="I13" s="44">
        <v>357</v>
      </c>
      <c r="J13" s="41">
        <f t="shared" si="1"/>
        <v>71.400000000000006</v>
      </c>
      <c r="K13" s="1">
        <f t="shared" si="2"/>
        <v>35.700000000000003</v>
      </c>
      <c r="L13" s="42">
        <f t="shared" si="3"/>
        <v>75.819999999999993</v>
      </c>
      <c r="M13" s="45"/>
    </row>
    <row r="14" spans="1:13" ht="20.100000000000001" customHeight="1">
      <c r="A14" s="40">
        <v>13</v>
      </c>
      <c r="B14" s="6" t="s">
        <v>148</v>
      </c>
      <c r="C14" s="6" t="s">
        <v>149</v>
      </c>
      <c r="D14" s="41">
        <v>83</v>
      </c>
      <c r="E14" s="1">
        <v>87.4</v>
      </c>
      <c r="F14" s="1">
        <v>66</v>
      </c>
      <c r="G14" s="42">
        <f t="shared" si="4"/>
        <v>77.960000000000008</v>
      </c>
      <c r="H14" s="43">
        <f t="shared" si="0"/>
        <v>38.980000000000004</v>
      </c>
      <c r="I14" s="44">
        <v>368</v>
      </c>
      <c r="J14" s="41">
        <f t="shared" si="1"/>
        <v>73.599999999999994</v>
      </c>
      <c r="K14" s="1">
        <f t="shared" si="2"/>
        <v>36.799999999999997</v>
      </c>
      <c r="L14" s="42">
        <f t="shared" si="3"/>
        <v>75.78</v>
      </c>
      <c r="M14" s="45"/>
    </row>
    <row r="15" spans="1:13" ht="20.100000000000001" customHeight="1">
      <c r="A15" s="40">
        <v>14</v>
      </c>
      <c r="B15" s="6" t="s">
        <v>150</v>
      </c>
      <c r="C15" s="6" t="s">
        <v>151</v>
      </c>
      <c r="D15" s="41">
        <v>70.400000000000006</v>
      </c>
      <c r="E15" s="1">
        <v>78.599999999999994</v>
      </c>
      <c r="F15" s="1">
        <v>80</v>
      </c>
      <c r="G15" s="42">
        <f t="shared" si="4"/>
        <v>77.52</v>
      </c>
      <c r="H15" s="43">
        <f t="shared" si="0"/>
        <v>38.76</v>
      </c>
      <c r="I15" s="44">
        <v>364</v>
      </c>
      <c r="J15" s="41">
        <f t="shared" si="1"/>
        <v>72.8</v>
      </c>
      <c r="K15" s="1">
        <f t="shared" si="2"/>
        <v>36.4</v>
      </c>
      <c r="L15" s="42">
        <f t="shared" si="3"/>
        <v>75.16</v>
      </c>
      <c r="M15" s="45"/>
    </row>
    <row r="16" spans="1:13" ht="20.100000000000001" customHeight="1">
      <c r="A16" s="40">
        <v>15</v>
      </c>
      <c r="B16" s="6" t="s">
        <v>152</v>
      </c>
      <c r="C16" s="6" t="s">
        <v>153</v>
      </c>
      <c r="D16" s="41">
        <v>72</v>
      </c>
      <c r="E16" s="1">
        <v>81</v>
      </c>
      <c r="F16" s="1">
        <v>75</v>
      </c>
      <c r="G16" s="42">
        <f t="shared" si="4"/>
        <v>76.8</v>
      </c>
      <c r="H16" s="43">
        <f t="shared" si="0"/>
        <v>38.4</v>
      </c>
      <c r="I16" s="44">
        <v>367</v>
      </c>
      <c r="J16" s="41">
        <f t="shared" si="1"/>
        <v>73.400000000000006</v>
      </c>
      <c r="K16" s="1">
        <f t="shared" si="2"/>
        <v>36.700000000000003</v>
      </c>
      <c r="L16" s="42">
        <f t="shared" si="3"/>
        <v>75.099999999999994</v>
      </c>
      <c r="M16" s="45"/>
    </row>
    <row r="17" spans="1:14" ht="20.100000000000001" customHeight="1">
      <c r="A17" s="40">
        <v>16</v>
      </c>
      <c r="B17" s="6" t="s">
        <v>154</v>
      </c>
      <c r="C17" s="6" t="s">
        <v>155</v>
      </c>
      <c r="D17" s="41">
        <v>74.400000000000006</v>
      </c>
      <c r="E17" s="1">
        <v>81.400000000000006</v>
      </c>
      <c r="F17" s="1">
        <v>78</v>
      </c>
      <c r="G17" s="42">
        <f t="shared" si="4"/>
        <v>78.640000000000015</v>
      </c>
      <c r="H17" s="43">
        <f t="shared" si="0"/>
        <v>39.320000000000007</v>
      </c>
      <c r="I17" s="44">
        <v>353</v>
      </c>
      <c r="J17" s="41">
        <f t="shared" si="1"/>
        <v>70.599999999999994</v>
      </c>
      <c r="K17" s="1">
        <f t="shared" si="2"/>
        <v>35.299999999999997</v>
      </c>
      <c r="L17" s="42">
        <f t="shared" si="3"/>
        <v>74.62</v>
      </c>
      <c r="M17" s="49"/>
    </row>
    <row r="18" spans="1:14" ht="20.100000000000001" customHeight="1">
      <c r="A18" s="40">
        <v>17</v>
      </c>
      <c r="B18" s="6" t="s">
        <v>156</v>
      </c>
      <c r="C18" s="6" t="s">
        <v>157</v>
      </c>
      <c r="D18" s="41">
        <v>69.599999999999994</v>
      </c>
      <c r="E18" s="1">
        <v>74.599999999999994</v>
      </c>
      <c r="F18" s="1">
        <v>78</v>
      </c>
      <c r="G18" s="42">
        <f t="shared" si="4"/>
        <v>74.960000000000008</v>
      </c>
      <c r="H18" s="43">
        <f t="shared" si="0"/>
        <v>37.480000000000004</v>
      </c>
      <c r="I18" s="44">
        <v>368</v>
      </c>
      <c r="J18" s="41">
        <f t="shared" si="1"/>
        <v>73.599999999999994</v>
      </c>
      <c r="K18" s="1">
        <f t="shared" si="2"/>
        <v>36.799999999999997</v>
      </c>
      <c r="L18" s="42">
        <f t="shared" si="3"/>
        <v>74.28</v>
      </c>
      <c r="M18" s="45"/>
    </row>
    <row r="19" spans="1:14" ht="20.100000000000001" customHeight="1">
      <c r="A19" s="40">
        <v>18</v>
      </c>
      <c r="B19" s="6" t="s">
        <v>158</v>
      </c>
      <c r="C19" s="6" t="s">
        <v>159</v>
      </c>
      <c r="D19" s="41">
        <v>74.2</v>
      </c>
      <c r="E19" s="1">
        <v>78.400000000000006</v>
      </c>
      <c r="F19" s="1">
        <v>76</v>
      </c>
      <c r="G19" s="42">
        <f t="shared" si="4"/>
        <v>76.600000000000009</v>
      </c>
      <c r="H19" s="43">
        <f t="shared" si="0"/>
        <v>38.300000000000004</v>
      </c>
      <c r="I19" s="44">
        <v>356</v>
      </c>
      <c r="J19" s="41">
        <f t="shared" si="1"/>
        <v>71.2</v>
      </c>
      <c r="K19" s="1">
        <f t="shared" si="2"/>
        <v>35.6</v>
      </c>
      <c r="L19" s="42">
        <f t="shared" si="3"/>
        <v>73.900000000000006</v>
      </c>
      <c r="M19" s="45"/>
      <c r="N19" s="50"/>
    </row>
    <row r="20" spans="1:14" ht="20.100000000000001" customHeight="1">
      <c r="A20" s="40">
        <v>19</v>
      </c>
      <c r="B20" s="6" t="s">
        <v>160</v>
      </c>
      <c r="C20" s="6" t="s">
        <v>161</v>
      </c>
      <c r="D20" s="41">
        <v>75.599999999999994</v>
      </c>
      <c r="E20" s="1">
        <v>78.8</v>
      </c>
      <c r="F20" s="1">
        <v>76</v>
      </c>
      <c r="G20" s="42">
        <f t="shared" si="4"/>
        <v>77.040000000000006</v>
      </c>
      <c r="H20" s="43">
        <f t="shared" si="0"/>
        <v>38.520000000000003</v>
      </c>
      <c r="I20" s="44">
        <v>353</v>
      </c>
      <c r="J20" s="41">
        <f t="shared" si="1"/>
        <v>70.599999999999994</v>
      </c>
      <c r="K20" s="1">
        <f t="shared" si="2"/>
        <v>35.299999999999997</v>
      </c>
      <c r="L20" s="42">
        <f t="shared" si="3"/>
        <v>73.819999999999993</v>
      </c>
      <c r="M20" s="45"/>
      <c r="N20" s="50"/>
    </row>
    <row r="21" spans="1:14" ht="20.100000000000001" customHeight="1">
      <c r="A21" s="40">
        <v>20</v>
      </c>
      <c r="B21" s="6" t="s">
        <v>162</v>
      </c>
      <c r="C21" s="6" t="s">
        <v>163</v>
      </c>
      <c r="D21" s="41">
        <v>75</v>
      </c>
      <c r="E21" s="1">
        <v>75.400000000000006</v>
      </c>
      <c r="F21" s="1">
        <v>74</v>
      </c>
      <c r="G21" s="42">
        <f t="shared" si="4"/>
        <v>74.760000000000005</v>
      </c>
      <c r="H21" s="43">
        <f t="shared" si="0"/>
        <v>37.380000000000003</v>
      </c>
      <c r="I21" s="44">
        <v>358</v>
      </c>
      <c r="J21" s="41">
        <f t="shared" si="1"/>
        <v>71.599999999999994</v>
      </c>
      <c r="K21" s="1">
        <f t="shared" si="2"/>
        <v>35.799999999999997</v>
      </c>
      <c r="L21" s="42">
        <f t="shared" si="3"/>
        <v>73.180000000000007</v>
      </c>
      <c r="M21" s="45"/>
      <c r="N21" s="50"/>
    </row>
    <row r="22" spans="1:14" ht="20.100000000000001" customHeight="1">
      <c r="A22" s="54">
        <v>21</v>
      </c>
      <c r="B22" s="20" t="s">
        <v>164</v>
      </c>
      <c r="C22" s="20" t="s">
        <v>165</v>
      </c>
      <c r="D22" s="55">
        <v>74.8</v>
      </c>
      <c r="E22" s="56">
        <v>75</v>
      </c>
      <c r="F22" s="56">
        <v>72.5</v>
      </c>
      <c r="G22" s="57">
        <f t="shared" si="4"/>
        <v>73.960000000000008</v>
      </c>
      <c r="H22" s="58">
        <f t="shared" si="0"/>
        <v>36.980000000000004</v>
      </c>
      <c r="I22" s="23">
        <v>355</v>
      </c>
      <c r="J22" s="55">
        <f t="shared" si="1"/>
        <v>71</v>
      </c>
      <c r="K22" s="56">
        <f t="shared" si="2"/>
        <v>35.5</v>
      </c>
      <c r="L22" s="57">
        <f t="shared" si="3"/>
        <v>72.48</v>
      </c>
      <c r="M22" s="59"/>
      <c r="N22" s="50"/>
    </row>
    <row r="23" spans="1:14" ht="20.100000000000001" customHeight="1">
      <c r="A23" s="54">
        <v>22</v>
      </c>
      <c r="B23" s="20" t="s">
        <v>166</v>
      </c>
      <c r="C23" s="20" t="s">
        <v>167</v>
      </c>
      <c r="D23" s="55">
        <v>76.2</v>
      </c>
      <c r="E23" s="56">
        <v>80</v>
      </c>
      <c r="F23" s="56">
        <v>69</v>
      </c>
      <c r="G23" s="57">
        <f t="shared" si="4"/>
        <v>74.84</v>
      </c>
      <c r="H23" s="58">
        <f t="shared" si="0"/>
        <v>37.42</v>
      </c>
      <c r="I23" s="23">
        <v>350</v>
      </c>
      <c r="J23" s="55">
        <f t="shared" si="1"/>
        <v>70</v>
      </c>
      <c r="K23" s="56">
        <f t="shared" si="2"/>
        <v>35</v>
      </c>
      <c r="L23" s="57">
        <f t="shared" si="3"/>
        <v>72.42</v>
      </c>
      <c r="M23" s="59"/>
      <c r="N23" s="50"/>
    </row>
    <row r="24" spans="1:14" ht="20.100000000000001" customHeight="1">
      <c r="A24" s="54">
        <v>23</v>
      </c>
      <c r="B24" s="20" t="s">
        <v>168</v>
      </c>
      <c r="C24" s="20" t="s">
        <v>169</v>
      </c>
      <c r="D24" s="55">
        <v>64.2</v>
      </c>
      <c r="E24" s="56">
        <v>68.599999999999994</v>
      </c>
      <c r="F24" s="56">
        <v>77</v>
      </c>
      <c r="G24" s="57">
        <f t="shared" si="4"/>
        <v>71.08</v>
      </c>
      <c r="H24" s="58">
        <f t="shared" si="0"/>
        <v>35.54</v>
      </c>
      <c r="I24" s="23">
        <v>350</v>
      </c>
      <c r="J24" s="55">
        <f t="shared" si="1"/>
        <v>70</v>
      </c>
      <c r="K24" s="56">
        <f t="shared" si="2"/>
        <v>35</v>
      </c>
      <c r="L24" s="57">
        <f t="shared" si="3"/>
        <v>70.539999999999992</v>
      </c>
      <c r="M24" s="59"/>
      <c r="N24" s="50"/>
    </row>
    <row r="25" spans="1:14" ht="22.5" customHeight="1">
      <c r="A25" s="66">
        <v>24</v>
      </c>
      <c r="B25" s="21" t="s">
        <v>170</v>
      </c>
      <c r="C25" s="21" t="s">
        <v>171</v>
      </c>
      <c r="D25" s="55">
        <v>54.6</v>
      </c>
      <c r="E25" s="56">
        <v>54.2</v>
      </c>
      <c r="F25" s="56">
        <v>56.5</v>
      </c>
      <c r="G25" s="57">
        <f t="shared" si="4"/>
        <v>55.20000000000001</v>
      </c>
      <c r="H25" s="58">
        <f t="shared" si="0"/>
        <v>27.600000000000005</v>
      </c>
      <c r="I25" s="23">
        <v>262</v>
      </c>
      <c r="J25" s="55">
        <f t="shared" si="1"/>
        <v>52.4</v>
      </c>
      <c r="K25" s="56">
        <f t="shared" si="2"/>
        <v>26.2</v>
      </c>
      <c r="L25" s="57">
        <f t="shared" si="3"/>
        <v>53.800000000000004</v>
      </c>
      <c r="M25" s="59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F14" sqref="F14"/>
    </sheetView>
  </sheetViews>
  <sheetFormatPr defaultColWidth="9" defaultRowHeight="14.25"/>
  <cols>
    <col min="1" max="1" width="6.140625" style="64" customWidth="1"/>
    <col min="2" max="2" width="17.5703125" style="28" bestFit="1" customWidth="1"/>
    <col min="3" max="3" width="9.5703125" style="28" customWidth="1"/>
    <col min="4" max="4" width="6.28515625" style="28" customWidth="1"/>
    <col min="5" max="5" width="9.42578125" style="28" customWidth="1"/>
    <col min="6" max="6" width="9.28515625" style="28" customWidth="1"/>
    <col min="7" max="7" width="8.85546875" style="28" customWidth="1"/>
    <col min="8" max="8" width="10.42578125" style="28" customWidth="1"/>
    <col min="9" max="9" width="6" style="28" customWidth="1"/>
    <col min="10" max="10" width="11" customWidth="1"/>
    <col min="11" max="11" width="10.28515625" customWidth="1"/>
    <col min="12" max="12" width="9" style="28"/>
    <col min="13" max="13" width="0.5703125" hidden="1" customWidth="1"/>
    <col min="14" max="14" width="38.42578125" customWidth="1"/>
  </cols>
  <sheetData>
    <row r="1" spans="1:14" ht="27.75" customHeight="1">
      <c r="A1" s="7" t="s">
        <v>0</v>
      </c>
      <c r="B1" s="7" t="s">
        <v>1</v>
      </c>
      <c r="C1" s="60" t="s">
        <v>2</v>
      </c>
      <c r="D1" s="60" t="s">
        <v>172</v>
      </c>
      <c r="E1" s="60" t="s">
        <v>3</v>
      </c>
      <c r="F1" s="60" t="s">
        <v>4</v>
      </c>
      <c r="G1" s="60" t="s">
        <v>5</v>
      </c>
      <c r="H1" s="7" t="s">
        <v>118</v>
      </c>
      <c r="I1" s="7" t="s">
        <v>6</v>
      </c>
      <c r="J1" s="7" t="s">
        <v>7</v>
      </c>
      <c r="K1" s="7" t="s">
        <v>117</v>
      </c>
      <c r="L1" s="61" t="s">
        <v>8</v>
      </c>
      <c r="N1" s="61" t="s">
        <v>124</v>
      </c>
    </row>
    <row r="2" spans="1:14">
      <c r="A2" s="62">
        <v>1</v>
      </c>
      <c r="B2" s="20" t="s">
        <v>173</v>
      </c>
      <c r="C2" s="20" t="s">
        <v>174</v>
      </c>
      <c r="D2" s="63"/>
      <c r="E2" s="63"/>
      <c r="F2" s="63"/>
      <c r="G2" s="34">
        <v>92</v>
      </c>
      <c r="H2" s="34">
        <f t="shared" ref="H2:H5" si="0">G2*0.5</f>
        <v>46</v>
      </c>
      <c r="I2" s="23">
        <v>405</v>
      </c>
      <c r="J2" s="35">
        <f t="shared" ref="J2:J5" si="1">I2/5</f>
        <v>81</v>
      </c>
      <c r="K2" s="35">
        <f t="shared" ref="K2:K5" si="2">J2*0.5</f>
        <v>40.5</v>
      </c>
      <c r="L2" s="34">
        <f t="shared" ref="L2:L5" si="3">H2+K2</f>
        <v>86.5</v>
      </c>
      <c r="M2" s="59"/>
      <c r="N2" s="14" t="s">
        <v>10</v>
      </c>
    </row>
    <row r="3" spans="1:14">
      <c r="A3" s="62">
        <v>2</v>
      </c>
      <c r="B3" s="20" t="s">
        <v>175</v>
      </c>
      <c r="C3" s="20" t="s">
        <v>176</v>
      </c>
      <c r="D3" s="63"/>
      <c r="E3" s="63"/>
      <c r="F3" s="63"/>
      <c r="G3" s="65">
        <v>93.5</v>
      </c>
      <c r="H3" s="34">
        <f t="shared" si="0"/>
        <v>46.75</v>
      </c>
      <c r="I3" s="23">
        <v>389</v>
      </c>
      <c r="J3" s="35">
        <f t="shared" si="1"/>
        <v>77.8</v>
      </c>
      <c r="K3" s="35">
        <f t="shared" si="2"/>
        <v>38.9</v>
      </c>
      <c r="L3" s="34">
        <f t="shared" si="3"/>
        <v>85.65</v>
      </c>
      <c r="M3" s="59"/>
      <c r="N3" s="14" t="s">
        <v>10</v>
      </c>
    </row>
    <row r="4" spans="1:14">
      <c r="A4" s="62">
        <v>3</v>
      </c>
      <c r="B4" s="20" t="s">
        <v>177</v>
      </c>
      <c r="C4" s="20" t="s">
        <v>178</v>
      </c>
      <c r="D4" s="63"/>
      <c r="E4" s="63"/>
      <c r="F4" s="63"/>
      <c r="G4" s="34">
        <v>90</v>
      </c>
      <c r="H4" s="34">
        <f t="shared" si="0"/>
        <v>45</v>
      </c>
      <c r="I4" s="23">
        <v>388</v>
      </c>
      <c r="J4" s="35">
        <f t="shared" si="1"/>
        <v>77.599999999999994</v>
      </c>
      <c r="K4" s="35">
        <f t="shared" si="2"/>
        <v>38.799999999999997</v>
      </c>
      <c r="L4" s="34">
        <f t="shared" si="3"/>
        <v>83.8</v>
      </c>
      <c r="M4" s="59"/>
      <c r="N4" s="14" t="s">
        <v>10</v>
      </c>
    </row>
    <row r="5" spans="1:14">
      <c r="A5" s="62">
        <v>9</v>
      </c>
      <c r="B5" s="20" t="s">
        <v>189</v>
      </c>
      <c r="C5" s="20" t="s">
        <v>190</v>
      </c>
      <c r="D5" s="63"/>
      <c r="E5" s="63"/>
      <c r="F5" s="63"/>
      <c r="G5" s="34">
        <v>76</v>
      </c>
      <c r="H5" s="34">
        <f t="shared" si="0"/>
        <v>38</v>
      </c>
      <c r="I5" s="23">
        <v>367</v>
      </c>
      <c r="J5" s="35">
        <f t="shared" si="1"/>
        <v>73.400000000000006</v>
      </c>
      <c r="K5" s="35">
        <f t="shared" si="2"/>
        <v>36.700000000000003</v>
      </c>
      <c r="L5" s="34">
        <f t="shared" si="3"/>
        <v>74.7</v>
      </c>
      <c r="M5" s="59"/>
      <c r="N5" s="14" t="s">
        <v>10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E20" sqref="E20"/>
    </sheetView>
  </sheetViews>
  <sheetFormatPr defaultColWidth="9" defaultRowHeight="14.25"/>
  <cols>
    <col min="1" max="1" width="6.140625" style="64" customWidth="1"/>
    <col min="2" max="2" width="17.5703125" style="28" bestFit="1" customWidth="1"/>
    <col min="3" max="3" width="7.28515625" style="28" bestFit="1" customWidth="1"/>
    <col min="4" max="4" width="6.28515625" style="28" customWidth="1"/>
    <col min="5" max="5" width="9.42578125" style="28" customWidth="1"/>
    <col min="6" max="6" width="9.28515625" style="28" customWidth="1"/>
    <col min="7" max="7" width="10.85546875" style="28" customWidth="1"/>
    <col min="8" max="8" width="13.140625" style="28" customWidth="1"/>
    <col min="9" max="9" width="6" style="28" customWidth="1"/>
    <col min="10" max="10" width="11" customWidth="1"/>
    <col min="11" max="11" width="13.7109375" customWidth="1"/>
    <col min="12" max="12" width="9" style="28"/>
    <col min="13" max="13" width="0.5703125" hidden="1" customWidth="1"/>
  </cols>
  <sheetData>
    <row r="1" spans="1:14" ht="27.75" customHeight="1">
      <c r="A1" s="7" t="s">
        <v>0</v>
      </c>
      <c r="B1" s="7" t="s">
        <v>1</v>
      </c>
      <c r="C1" s="60" t="s">
        <v>2</v>
      </c>
      <c r="D1" s="60" t="s">
        <v>172</v>
      </c>
      <c r="E1" s="60" t="s">
        <v>3</v>
      </c>
      <c r="F1" s="60" t="s">
        <v>4</v>
      </c>
      <c r="G1" s="60" t="s">
        <v>5</v>
      </c>
      <c r="H1" s="7" t="s">
        <v>118</v>
      </c>
      <c r="I1" s="7" t="s">
        <v>6</v>
      </c>
      <c r="J1" s="7" t="s">
        <v>7</v>
      </c>
      <c r="K1" s="7" t="s">
        <v>117</v>
      </c>
      <c r="L1" s="61" t="s">
        <v>8</v>
      </c>
      <c r="N1" s="61" t="s">
        <v>124</v>
      </c>
    </row>
    <row r="2" spans="1:14">
      <c r="A2" s="62">
        <v>1</v>
      </c>
      <c r="B2" s="20" t="s">
        <v>179</v>
      </c>
      <c r="C2" s="20" t="s">
        <v>180</v>
      </c>
      <c r="D2" s="63">
        <v>98</v>
      </c>
      <c r="E2" s="63">
        <v>73</v>
      </c>
      <c r="F2" s="63">
        <v>88.6</v>
      </c>
      <c r="G2" s="27">
        <f>D2*0.2+E2*0.4+F2*0.4</f>
        <v>84.240000000000009</v>
      </c>
      <c r="H2" s="27">
        <f t="shared" ref="H2:H9" si="0">G2*0.5</f>
        <v>42.120000000000005</v>
      </c>
      <c r="I2" s="20">
        <v>397</v>
      </c>
      <c r="J2" s="26">
        <f t="shared" ref="J2:J9" si="1">I2/5</f>
        <v>79.400000000000006</v>
      </c>
      <c r="K2" s="26">
        <f t="shared" ref="K2:K9" si="2">J2*0.5</f>
        <v>39.700000000000003</v>
      </c>
      <c r="L2" s="27">
        <f t="shared" ref="L2:L9" si="3">H2+K2</f>
        <v>81.820000000000007</v>
      </c>
      <c r="M2" s="59"/>
      <c r="N2" s="59"/>
    </row>
    <row r="3" spans="1:14">
      <c r="A3" s="62">
        <v>2</v>
      </c>
      <c r="B3" s="20" t="s">
        <v>181</v>
      </c>
      <c r="C3" s="20" t="s">
        <v>182</v>
      </c>
      <c r="D3" s="63">
        <v>96</v>
      </c>
      <c r="E3" s="63">
        <v>59.5</v>
      </c>
      <c r="F3" s="63">
        <v>91.4</v>
      </c>
      <c r="G3" s="27">
        <f>D3*0.2+E3*0.4+F3*0.4</f>
        <v>79.56</v>
      </c>
      <c r="H3" s="27">
        <f t="shared" si="0"/>
        <v>39.78</v>
      </c>
      <c r="I3" s="20">
        <v>396</v>
      </c>
      <c r="J3" s="26">
        <f t="shared" si="1"/>
        <v>79.2</v>
      </c>
      <c r="K3" s="26">
        <f t="shared" si="2"/>
        <v>39.6</v>
      </c>
      <c r="L3" s="27">
        <f t="shared" si="3"/>
        <v>79.38</v>
      </c>
      <c r="M3" s="59"/>
      <c r="N3" s="59"/>
    </row>
    <row r="4" spans="1:14">
      <c r="A4" s="62">
        <v>3</v>
      </c>
      <c r="B4" s="20" t="s">
        <v>183</v>
      </c>
      <c r="C4" s="20" t="s">
        <v>184</v>
      </c>
      <c r="D4" s="63">
        <v>78</v>
      </c>
      <c r="E4" s="63">
        <v>76</v>
      </c>
      <c r="F4" s="63">
        <v>82.4</v>
      </c>
      <c r="G4" s="27">
        <f>D4*0.2+E4*0.4+F4*0.4</f>
        <v>78.960000000000008</v>
      </c>
      <c r="H4" s="27">
        <f t="shared" si="0"/>
        <v>39.480000000000004</v>
      </c>
      <c r="I4" s="20">
        <v>387</v>
      </c>
      <c r="J4" s="26">
        <f t="shared" si="1"/>
        <v>77.400000000000006</v>
      </c>
      <c r="K4" s="26">
        <f t="shared" si="2"/>
        <v>38.700000000000003</v>
      </c>
      <c r="L4" s="27">
        <f t="shared" si="3"/>
        <v>78.180000000000007</v>
      </c>
      <c r="M4" s="59"/>
      <c r="N4" s="59"/>
    </row>
    <row r="5" spans="1:14">
      <c r="A5" s="62">
        <v>4</v>
      </c>
      <c r="B5" s="20" t="s">
        <v>185</v>
      </c>
      <c r="C5" s="20" t="s">
        <v>186</v>
      </c>
      <c r="D5" s="63">
        <v>85</v>
      </c>
      <c r="E5" s="63">
        <v>67</v>
      </c>
      <c r="F5" s="63">
        <v>84.2</v>
      </c>
      <c r="G5" s="27">
        <f>D5*0.2+E5*0.4+F5*0.4</f>
        <v>77.47999999999999</v>
      </c>
      <c r="H5" s="27">
        <f t="shared" si="0"/>
        <v>38.739999999999995</v>
      </c>
      <c r="I5" s="20">
        <v>394</v>
      </c>
      <c r="J5" s="26">
        <f t="shared" si="1"/>
        <v>78.8</v>
      </c>
      <c r="K5" s="26">
        <f t="shared" si="2"/>
        <v>39.4</v>
      </c>
      <c r="L5" s="27">
        <f t="shared" si="3"/>
        <v>78.139999999999986</v>
      </c>
      <c r="M5" s="59"/>
      <c r="N5" s="59"/>
    </row>
    <row r="6" spans="1:14">
      <c r="A6" s="62">
        <v>5</v>
      </c>
      <c r="B6" s="20" t="s">
        <v>187</v>
      </c>
      <c r="C6" s="20" t="s">
        <v>188</v>
      </c>
      <c r="D6" s="63">
        <v>90</v>
      </c>
      <c r="E6" s="63">
        <v>79</v>
      </c>
      <c r="F6" s="63">
        <v>72.2</v>
      </c>
      <c r="G6" s="27">
        <f>D6*0.2+E6*0.4+F6*0.4</f>
        <v>78.48</v>
      </c>
      <c r="H6" s="27">
        <f t="shared" si="0"/>
        <v>39.24</v>
      </c>
      <c r="I6" s="20">
        <v>388</v>
      </c>
      <c r="J6" s="26">
        <f t="shared" si="1"/>
        <v>77.599999999999994</v>
      </c>
      <c r="K6" s="26">
        <f t="shared" si="2"/>
        <v>38.799999999999997</v>
      </c>
      <c r="L6" s="27">
        <f t="shared" si="3"/>
        <v>78.039999999999992</v>
      </c>
      <c r="M6" s="59"/>
      <c r="N6" s="59"/>
    </row>
    <row r="7" spans="1:14">
      <c r="A7" s="62">
        <v>6</v>
      </c>
      <c r="B7" s="20" t="s">
        <v>191</v>
      </c>
      <c r="C7" s="20" t="s">
        <v>192</v>
      </c>
      <c r="D7" s="63">
        <v>69</v>
      </c>
      <c r="E7" s="63">
        <v>56.5</v>
      </c>
      <c r="F7" s="63">
        <v>87.2</v>
      </c>
      <c r="G7" s="27">
        <f>D7*0.2+E7*0.4+F7*0.4</f>
        <v>71.28</v>
      </c>
      <c r="H7" s="27">
        <f t="shared" si="0"/>
        <v>35.64</v>
      </c>
      <c r="I7" s="20">
        <v>373</v>
      </c>
      <c r="J7" s="26">
        <f t="shared" si="1"/>
        <v>74.599999999999994</v>
      </c>
      <c r="K7" s="26">
        <f t="shared" si="2"/>
        <v>37.299999999999997</v>
      </c>
      <c r="L7" s="27">
        <f t="shared" si="3"/>
        <v>72.94</v>
      </c>
      <c r="M7" s="59"/>
      <c r="N7" s="59"/>
    </row>
    <row r="8" spans="1:14">
      <c r="A8" s="62">
        <v>7</v>
      </c>
      <c r="B8" s="20" t="s">
        <v>193</v>
      </c>
      <c r="C8" s="20" t="s">
        <v>194</v>
      </c>
      <c r="D8" s="63">
        <v>88</v>
      </c>
      <c r="E8" s="63">
        <v>51.5</v>
      </c>
      <c r="F8" s="63">
        <v>81</v>
      </c>
      <c r="G8" s="27">
        <f>D8*0.2+E8*0.4+F8*0.4</f>
        <v>70.599999999999994</v>
      </c>
      <c r="H8" s="27">
        <f t="shared" si="0"/>
        <v>35.299999999999997</v>
      </c>
      <c r="I8" s="20">
        <v>373</v>
      </c>
      <c r="J8" s="26">
        <f t="shared" si="1"/>
        <v>74.599999999999994</v>
      </c>
      <c r="K8" s="26">
        <f t="shared" si="2"/>
        <v>37.299999999999997</v>
      </c>
      <c r="L8" s="27">
        <f t="shared" si="3"/>
        <v>72.599999999999994</v>
      </c>
      <c r="M8" s="59"/>
      <c r="N8" s="59"/>
    </row>
    <row r="9" spans="1:14">
      <c r="A9" s="62">
        <v>8</v>
      </c>
      <c r="B9" s="20" t="s">
        <v>195</v>
      </c>
      <c r="C9" s="20" t="s">
        <v>196</v>
      </c>
      <c r="D9" s="63">
        <v>79</v>
      </c>
      <c r="E9" s="63">
        <v>43</v>
      </c>
      <c r="F9" s="63">
        <v>86.4</v>
      </c>
      <c r="G9" s="27">
        <f>D9*0.2+E9*0.4+F9*0.4</f>
        <v>67.56</v>
      </c>
      <c r="H9" s="27">
        <f t="shared" si="0"/>
        <v>33.78</v>
      </c>
      <c r="I9" s="20">
        <v>383</v>
      </c>
      <c r="J9" s="26">
        <f t="shared" si="1"/>
        <v>76.599999999999994</v>
      </c>
      <c r="K9" s="26">
        <f t="shared" si="2"/>
        <v>38.299999999999997</v>
      </c>
      <c r="L9" s="27">
        <f t="shared" si="3"/>
        <v>72.08</v>
      </c>
      <c r="M9" s="59"/>
      <c r="N9" s="59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翻译第一志愿</vt:lpstr>
      <vt:lpstr>翻译第一批调剂</vt:lpstr>
      <vt:lpstr>汉语国际教育</vt:lpstr>
      <vt:lpstr>外国语言文学第一志愿</vt:lpstr>
      <vt:lpstr>外国语言文学第一批调剂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2019-03-26T10:20:39Z</cp:lastPrinted>
  <dcterms:created xsi:type="dcterms:W3CDTF">2009-04-07T07:00:00Z</dcterms:created>
  <dcterms:modified xsi:type="dcterms:W3CDTF">2019-04-02T06:03:36Z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