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/>
  <xr:revisionPtr revIDLastSave="0" documentId="13_ncr:1_{98F8B5A1-8C81-45D5-B059-4422C4F46ED0}" xr6:coauthVersionLast="36" xr6:coauthVersionMax="36" xr10:uidLastSave="{00000000-0000-0000-0000-000000000000}"/>
  <bookViews>
    <workbookView xWindow="0" yWindow="0" windowWidth="22260" windowHeight="12645" activeTab="3" xr2:uid="{00000000-000D-0000-FFFF-FFFF00000000}"/>
  </bookViews>
  <sheets>
    <sheet name="计数统计表" sheetId="1" r:id="rId1"/>
    <sheet name="工艺学硕" sheetId="2" r:id="rId2"/>
    <sheet name="工艺专硕" sheetId="4" r:id="rId3"/>
    <sheet name="催化学硕" sheetId="7" r:id="rId4"/>
    <sheet name="催化专硕" sheetId="6" r:id="rId5"/>
    <sheet name="工程学硕" sheetId="3" r:id="rId6"/>
    <sheet name="工程专硕" sheetId="5" r:id="rId7"/>
    <sheet name="环境学硕" sheetId="8" r:id="rId8"/>
    <sheet name="环境专硕" sheetId="9" r:id="rId9"/>
    <sheet name="国际班" sheetId="11" r:id="rId10"/>
  </sheets>
  <definedNames>
    <definedName name="_xlnm._FilterDatabase" localSheetId="3" hidden="1">催化学硕!$A$2:$X$2</definedName>
    <definedName name="_xlnm._FilterDatabase" localSheetId="4" hidden="1">催化专硕!$A$2:$X$2</definedName>
    <definedName name="_xlnm._FilterDatabase" localSheetId="5" hidden="1">工程学硕!$A$2:$X$2</definedName>
    <definedName name="_xlnm._FilterDatabase" localSheetId="6" hidden="1">工程专硕!$A$2:$Y$2</definedName>
    <definedName name="_xlnm._FilterDatabase" localSheetId="1" hidden="1">工艺学硕!$A$2:$X$2</definedName>
    <definedName name="_xlnm._FilterDatabase" localSheetId="2" hidden="1">工艺专硕!$A$2:$X$2</definedName>
    <definedName name="_xlnm._FilterDatabase" localSheetId="9" hidden="1">国际班!$A$2:$X$2</definedName>
    <definedName name="_xlnm._FilterDatabase" localSheetId="7" hidden="1">环境学硕!$A$2:$X$2</definedName>
    <definedName name="_xlnm._FilterDatabase" localSheetId="8" hidden="1">环境专硕!$A$2:$X$2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U18" i="11"/>
  <c r="N18" i="11"/>
  <c r="O18" i="11" s="1"/>
  <c r="P18" i="11" s="1"/>
  <c r="H18" i="11"/>
  <c r="I18" i="11" s="1"/>
  <c r="J18" i="11" s="1"/>
  <c r="U17" i="11"/>
  <c r="N17" i="11"/>
  <c r="O17" i="11" s="1"/>
  <c r="P17" i="11" s="1"/>
  <c r="H17" i="11"/>
  <c r="I17" i="11" s="1"/>
  <c r="J17" i="11" s="1"/>
  <c r="W17" i="11" s="1"/>
  <c r="U16" i="11"/>
  <c r="N16" i="11"/>
  <c r="O16" i="11" s="1"/>
  <c r="P16" i="11" s="1"/>
  <c r="H16" i="11"/>
  <c r="I16" i="11" s="1"/>
  <c r="J16" i="11" s="1"/>
  <c r="W16" i="11" s="1"/>
  <c r="U15" i="11"/>
  <c r="N15" i="11"/>
  <c r="O15" i="11" s="1"/>
  <c r="P15" i="11" s="1"/>
  <c r="H15" i="11"/>
  <c r="I15" i="11" s="1"/>
  <c r="J15" i="11" s="1"/>
  <c r="W15" i="11" s="1"/>
  <c r="U14" i="11"/>
  <c r="N14" i="11"/>
  <c r="O14" i="11" s="1"/>
  <c r="P14" i="11" s="1"/>
  <c r="H14" i="11"/>
  <c r="I14" i="11" s="1"/>
  <c r="J14" i="11" s="1"/>
  <c r="W14" i="11" s="1"/>
  <c r="U13" i="11"/>
  <c r="N13" i="11"/>
  <c r="O13" i="11" s="1"/>
  <c r="P13" i="11" s="1"/>
  <c r="H13" i="11"/>
  <c r="I13" i="11" s="1"/>
  <c r="J13" i="11" s="1"/>
  <c r="W13" i="11" s="1"/>
  <c r="U12" i="11"/>
  <c r="N12" i="11"/>
  <c r="O12" i="11" s="1"/>
  <c r="P12" i="11" s="1"/>
  <c r="H12" i="11"/>
  <c r="I12" i="11" s="1"/>
  <c r="J12" i="11" s="1"/>
  <c r="U11" i="11"/>
  <c r="N11" i="11"/>
  <c r="O11" i="11" s="1"/>
  <c r="P11" i="11" s="1"/>
  <c r="H11" i="11"/>
  <c r="I11" i="11" s="1"/>
  <c r="J11" i="11" s="1"/>
  <c r="W11" i="11" s="1"/>
  <c r="U10" i="11"/>
  <c r="N10" i="11"/>
  <c r="O10" i="11" s="1"/>
  <c r="P10" i="11" s="1"/>
  <c r="H10" i="11"/>
  <c r="I10" i="11" s="1"/>
  <c r="J10" i="11" s="1"/>
  <c r="U9" i="11"/>
  <c r="N9" i="11"/>
  <c r="O9" i="11" s="1"/>
  <c r="P9" i="11" s="1"/>
  <c r="H9" i="11"/>
  <c r="I9" i="11" s="1"/>
  <c r="J9" i="11" s="1"/>
  <c r="W9" i="11" s="1"/>
  <c r="U8" i="11"/>
  <c r="N8" i="11"/>
  <c r="O8" i="11" s="1"/>
  <c r="P8" i="11" s="1"/>
  <c r="H8" i="11"/>
  <c r="I8" i="11" s="1"/>
  <c r="J8" i="11" s="1"/>
  <c r="W8" i="11" s="1"/>
  <c r="U7" i="11"/>
  <c r="N7" i="11"/>
  <c r="O7" i="11" s="1"/>
  <c r="P7" i="11" s="1"/>
  <c r="H7" i="11"/>
  <c r="I7" i="11" s="1"/>
  <c r="J7" i="11" s="1"/>
  <c r="W7" i="11" s="1"/>
  <c r="U6" i="11"/>
  <c r="N6" i="11"/>
  <c r="O6" i="11" s="1"/>
  <c r="P6" i="11" s="1"/>
  <c r="H6" i="11"/>
  <c r="I6" i="11" s="1"/>
  <c r="J6" i="11" s="1"/>
  <c r="W6" i="11" s="1"/>
  <c r="U5" i="11"/>
  <c r="N5" i="11"/>
  <c r="O5" i="11" s="1"/>
  <c r="P5" i="11" s="1"/>
  <c r="H5" i="11"/>
  <c r="I5" i="11" s="1"/>
  <c r="J5" i="11" s="1"/>
  <c r="W5" i="11" s="1"/>
  <c r="U4" i="11"/>
  <c r="N4" i="11"/>
  <c r="O4" i="11" s="1"/>
  <c r="P4" i="11" s="1"/>
  <c r="H4" i="11"/>
  <c r="I4" i="11" s="1"/>
  <c r="J4" i="11" s="1"/>
  <c r="U3" i="11"/>
  <c r="N3" i="11"/>
  <c r="O3" i="11" s="1"/>
  <c r="P3" i="11" s="1"/>
  <c r="H3" i="11"/>
  <c r="I3" i="11" s="1"/>
  <c r="J3" i="11" s="1"/>
  <c r="W3" i="11" s="1"/>
  <c r="W4" i="11" l="1"/>
  <c r="W12" i="11"/>
  <c r="W10" i="11"/>
  <c r="W18" i="11"/>
  <c r="U33" i="7"/>
  <c r="O33" i="7"/>
  <c r="I33" i="7"/>
  <c r="U32" i="7"/>
  <c r="O32" i="7"/>
  <c r="I32" i="7"/>
  <c r="U31" i="7"/>
  <c r="O31" i="7"/>
  <c r="I31" i="7"/>
  <c r="U30" i="7"/>
  <c r="O30" i="7"/>
  <c r="I30" i="7"/>
  <c r="U29" i="7"/>
  <c r="O29" i="7"/>
  <c r="I29" i="7"/>
  <c r="U28" i="7"/>
  <c r="O28" i="7"/>
  <c r="I28" i="7"/>
  <c r="U27" i="7"/>
  <c r="O27" i="7"/>
  <c r="I27" i="7"/>
  <c r="U26" i="7"/>
  <c r="O26" i="7"/>
  <c r="I26" i="7"/>
  <c r="U25" i="7"/>
  <c r="O25" i="7"/>
  <c r="I25" i="7"/>
  <c r="U24" i="7"/>
  <c r="O24" i="7"/>
  <c r="I24" i="7"/>
  <c r="U23" i="7"/>
  <c r="O23" i="7"/>
  <c r="I23" i="7"/>
  <c r="U22" i="7"/>
  <c r="O22" i="7"/>
  <c r="I22" i="7"/>
  <c r="U21" i="7"/>
  <c r="O21" i="7"/>
  <c r="I21" i="7"/>
  <c r="U20" i="7"/>
  <c r="O20" i="7"/>
  <c r="I20" i="7"/>
  <c r="U19" i="7"/>
  <c r="O19" i="7"/>
  <c r="I19" i="7"/>
  <c r="U18" i="7"/>
  <c r="O18" i="7"/>
  <c r="I18" i="7"/>
  <c r="U17" i="7"/>
  <c r="O17" i="7"/>
  <c r="I17" i="7"/>
  <c r="U16" i="7"/>
  <c r="O16" i="7"/>
  <c r="I16" i="7"/>
  <c r="U15" i="7"/>
  <c r="O15" i="7"/>
  <c r="I15" i="7"/>
  <c r="U14" i="7"/>
  <c r="O14" i="7"/>
  <c r="I14" i="7"/>
  <c r="U13" i="7"/>
  <c r="O13" i="7"/>
  <c r="I13" i="7"/>
  <c r="U12" i="7"/>
  <c r="O12" i="7"/>
  <c r="I12" i="7"/>
  <c r="U11" i="7"/>
  <c r="O11" i="7"/>
  <c r="I11" i="7"/>
  <c r="U10" i="7"/>
  <c r="O10" i="7"/>
  <c r="I10" i="7"/>
  <c r="U9" i="7"/>
  <c r="O9" i="7"/>
  <c r="I9" i="7"/>
  <c r="U8" i="7"/>
  <c r="O8" i="7"/>
  <c r="I8" i="7"/>
  <c r="U7" i="7"/>
  <c r="O7" i="7"/>
  <c r="I7" i="7"/>
  <c r="U6" i="7"/>
  <c r="O6" i="7"/>
  <c r="I6" i="7"/>
  <c r="U5" i="7"/>
  <c r="O5" i="7"/>
  <c r="I5" i="7"/>
  <c r="U4" i="7"/>
  <c r="O4" i="7"/>
  <c r="I4" i="7"/>
  <c r="U3" i="7"/>
  <c r="O3" i="7"/>
  <c r="I3" i="7"/>
  <c r="T41" i="3" l="1"/>
  <c r="U41" i="3" s="1"/>
  <c r="V41" i="3" s="1"/>
  <c r="O41" i="3"/>
  <c r="P41" i="3" s="1"/>
  <c r="W41" i="3" s="1"/>
  <c r="N41" i="3"/>
  <c r="J41" i="3"/>
  <c r="H41" i="3"/>
  <c r="T40" i="3"/>
  <c r="U40" i="3" s="1"/>
  <c r="V40" i="3" s="1"/>
  <c r="N40" i="3"/>
  <c r="O40" i="3" s="1"/>
  <c r="P40" i="3" s="1"/>
  <c r="W40" i="3" s="1"/>
  <c r="J40" i="3"/>
  <c r="H40" i="3"/>
  <c r="T39" i="3"/>
  <c r="U39" i="3" s="1"/>
  <c r="V39" i="3" s="1"/>
  <c r="N39" i="3"/>
  <c r="O39" i="3" s="1"/>
  <c r="P39" i="3" s="1"/>
  <c r="J39" i="3"/>
  <c r="W39" i="3" s="1"/>
  <c r="H39" i="3"/>
  <c r="U38" i="3"/>
  <c r="V38" i="3" s="1"/>
  <c r="T38" i="3"/>
  <c r="N38" i="3"/>
  <c r="O38" i="3" s="1"/>
  <c r="P38" i="3" s="1"/>
  <c r="W38" i="3" s="1"/>
  <c r="J38" i="3"/>
  <c r="H38" i="3"/>
  <c r="T37" i="3"/>
  <c r="U37" i="3" s="1"/>
  <c r="V37" i="3" s="1"/>
  <c r="O37" i="3"/>
  <c r="P37" i="3" s="1"/>
  <c r="W37" i="3" s="1"/>
  <c r="N37" i="3"/>
  <c r="J37" i="3"/>
  <c r="H37" i="3"/>
  <c r="T36" i="3"/>
  <c r="U36" i="3" s="1"/>
  <c r="V36" i="3" s="1"/>
  <c r="N36" i="3"/>
  <c r="O36" i="3" s="1"/>
  <c r="P36" i="3" s="1"/>
  <c r="W36" i="3" s="1"/>
  <c r="J36" i="3"/>
  <c r="H36" i="3"/>
  <c r="T35" i="3"/>
  <c r="U35" i="3" s="1"/>
  <c r="V35" i="3" s="1"/>
  <c r="N35" i="3"/>
  <c r="O35" i="3" s="1"/>
  <c r="P35" i="3" s="1"/>
  <c r="J35" i="3"/>
  <c r="H35" i="3"/>
  <c r="U34" i="3"/>
  <c r="V34" i="3" s="1"/>
  <c r="T34" i="3"/>
  <c r="N34" i="3"/>
  <c r="O34" i="3" s="1"/>
  <c r="P34" i="3" s="1"/>
  <c r="W34" i="3" s="1"/>
  <c r="J34" i="3"/>
  <c r="H34" i="3"/>
  <c r="T33" i="3"/>
  <c r="U33" i="3" s="1"/>
  <c r="V33" i="3" s="1"/>
  <c r="O33" i="3"/>
  <c r="P33" i="3" s="1"/>
  <c r="N33" i="3"/>
  <c r="J33" i="3"/>
  <c r="H33" i="3"/>
  <c r="T32" i="3"/>
  <c r="U32" i="3" s="1"/>
  <c r="V32" i="3" s="1"/>
  <c r="N32" i="3"/>
  <c r="O32" i="3" s="1"/>
  <c r="P32" i="3" s="1"/>
  <c r="W32" i="3" s="1"/>
  <c r="H32" i="3"/>
  <c r="T31" i="3"/>
  <c r="U31" i="3" s="1"/>
  <c r="V31" i="3" s="1"/>
  <c r="N31" i="3"/>
  <c r="O31" i="3" s="1"/>
  <c r="P31" i="3" s="1"/>
  <c r="J31" i="3"/>
  <c r="H31" i="3"/>
  <c r="T30" i="3"/>
  <c r="U30" i="3" s="1"/>
  <c r="V30" i="3" s="1"/>
  <c r="N30" i="3"/>
  <c r="O30" i="3" s="1"/>
  <c r="P30" i="3" s="1"/>
  <c r="J30" i="3"/>
  <c r="W30" i="3" s="1"/>
  <c r="H30" i="3"/>
  <c r="U29" i="3"/>
  <c r="V29" i="3" s="1"/>
  <c r="T29" i="3"/>
  <c r="N29" i="3"/>
  <c r="O29" i="3" s="1"/>
  <c r="P29" i="3" s="1"/>
  <c r="J29" i="3"/>
  <c r="H29" i="3"/>
  <c r="T28" i="3"/>
  <c r="U28" i="3" s="1"/>
  <c r="V28" i="3" s="1"/>
  <c r="O28" i="3"/>
  <c r="P28" i="3" s="1"/>
  <c r="W28" i="3" s="1"/>
  <c r="N28" i="3"/>
  <c r="J28" i="3"/>
  <c r="H28" i="3"/>
  <c r="T27" i="3"/>
  <c r="U27" i="3" s="1"/>
  <c r="V27" i="3" s="1"/>
  <c r="N27" i="3"/>
  <c r="O27" i="3" s="1"/>
  <c r="P27" i="3" s="1"/>
  <c r="W27" i="3" s="1"/>
  <c r="J27" i="3"/>
  <c r="H27" i="3"/>
  <c r="T26" i="3"/>
  <c r="U26" i="3" s="1"/>
  <c r="V26" i="3" s="1"/>
  <c r="N26" i="3"/>
  <c r="O26" i="3" s="1"/>
  <c r="P26" i="3" s="1"/>
  <c r="J26" i="3"/>
  <c r="W26" i="3" s="1"/>
  <c r="H26" i="3"/>
  <c r="U25" i="3"/>
  <c r="V25" i="3" s="1"/>
  <c r="T25" i="3"/>
  <c r="N25" i="3"/>
  <c r="O25" i="3" s="1"/>
  <c r="P25" i="3" s="1"/>
  <c r="W25" i="3" s="1"/>
  <c r="J25" i="3"/>
  <c r="H25" i="3"/>
  <c r="T24" i="3"/>
  <c r="U24" i="3" s="1"/>
  <c r="V24" i="3" s="1"/>
  <c r="O24" i="3"/>
  <c r="P24" i="3" s="1"/>
  <c r="W24" i="3" s="1"/>
  <c r="N24" i="3"/>
  <c r="J24" i="3"/>
  <c r="H24" i="3"/>
  <c r="T23" i="3"/>
  <c r="U23" i="3" s="1"/>
  <c r="V23" i="3" s="1"/>
  <c r="N23" i="3"/>
  <c r="O23" i="3" s="1"/>
  <c r="P23" i="3" s="1"/>
  <c r="W23" i="3" s="1"/>
  <c r="J23" i="3"/>
  <c r="H23" i="3"/>
  <c r="T22" i="3"/>
  <c r="U22" i="3" s="1"/>
  <c r="V22" i="3" s="1"/>
  <c r="N22" i="3"/>
  <c r="O22" i="3" s="1"/>
  <c r="P22" i="3" s="1"/>
  <c r="J22" i="3"/>
  <c r="H22" i="3"/>
  <c r="U21" i="3"/>
  <c r="V21" i="3" s="1"/>
  <c r="T21" i="3"/>
  <c r="N21" i="3"/>
  <c r="O21" i="3" s="1"/>
  <c r="P21" i="3" s="1"/>
  <c r="W21" i="3" s="1"/>
  <c r="J21" i="3"/>
  <c r="H21" i="3"/>
  <c r="T20" i="3"/>
  <c r="U20" i="3" s="1"/>
  <c r="V20" i="3" s="1"/>
  <c r="O20" i="3"/>
  <c r="P20" i="3" s="1"/>
  <c r="W20" i="3" s="1"/>
  <c r="N20" i="3"/>
  <c r="J20" i="3"/>
  <c r="H20" i="3"/>
  <c r="T19" i="3"/>
  <c r="U19" i="3" s="1"/>
  <c r="V19" i="3" s="1"/>
  <c r="N19" i="3"/>
  <c r="O19" i="3" s="1"/>
  <c r="P19" i="3" s="1"/>
  <c r="W19" i="3" s="1"/>
  <c r="J19" i="3"/>
  <c r="H19" i="3"/>
  <c r="T18" i="3"/>
  <c r="U18" i="3" s="1"/>
  <c r="V18" i="3" s="1"/>
  <c r="N18" i="3"/>
  <c r="O18" i="3" s="1"/>
  <c r="P18" i="3" s="1"/>
  <c r="J18" i="3"/>
  <c r="W18" i="3" s="1"/>
  <c r="H18" i="3"/>
  <c r="U17" i="3"/>
  <c r="V17" i="3" s="1"/>
  <c r="T17" i="3"/>
  <c r="N17" i="3"/>
  <c r="O17" i="3" s="1"/>
  <c r="P17" i="3" s="1"/>
  <c r="W17" i="3" s="1"/>
  <c r="J17" i="3"/>
  <c r="H17" i="3"/>
  <c r="T16" i="3"/>
  <c r="U16" i="3" s="1"/>
  <c r="V16" i="3" s="1"/>
  <c r="N16" i="3"/>
  <c r="O16" i="3" s="1"/>
  <c r="P16" i="3" s="1"/>
  <c r="W16" i="3" s="1"/>
  <c r="J16" i="3"/>
  <c r="H16" i="3"/>
  <c r="T15" i="3"/>
  <c r="U15" i="3" s="1"/>
  <c r="V15" i="3" s="1"/>
  <c r="N15" i="3"/>
  <c r="O15" i="3" s="1"/>
  <c r="P15" i="3" s="1"/>
  <c r="J15" i="3"/>
  <c r="H15" i="3"/>
  <c r="T14" i="3"/>
  <c r="U14" i="3" s="1"/>
  <c r="V14" i="3" s="1"/>
  <c r="N14" i="3"/>
  <c r="O14" i="3" s="1"/>
  <c r="P14" i="3" s="1"/>
  <c r="J14" i="3"/>
  <c r="W14" i="3" s="1"/>
  <c r="H14" i="3"/>
  <c r="U13" i="3"/>
  <c r="V13" i="3" s="1"/>
  <c r="T13" i="3"/>
  <c r="N13" i="3"/>
  <c r="O13" i="3" s="1"/>
  <c r="P13" i="3" s="1"/>
  <c r="J13" i="3"/>
  <c r="H13" i="3"/>
  <c r="T12" i="3"/>
  <c r="U12" i="3" s="1"/>
  <c r="V12" i="3" s="1"/>
  <c r="O12" i="3"/>
  <c r="P12" i="3" s="1"/>
  <c r="W12" i="3" s="1"/>
  <c r="J12" i="3"/>
  <c r="H12" i="3"/>
  <c r="T11" i="3"/>
  <c r="U11" i="3" s="1"/>
  <c r="V11" i="3" s="1"/>
  <c r="N11" i="3"/>
  <c r="O11" i="3" s="1"/>
  <c r="P11" i="3" s="1"/>
  <c r="W11" i="3" s="1"/>
  <c r="J11" i="3"/>
  <c r="H11" i="3"/>
  <c r="T10" i="3"/>
  <c r="U10" i="3" s="1"/>
  <c r="V10" i="3" s="1"/>
  <c r="N10" i="3"/>
  <c r="O10" i="3" s="1"/>
  <c r="P10" i="3" s="1"/>
  <c r="W10" i="3" s="1"/>
  <c r="J10" i="3"/>
  <c r="H10" i="3"/>
  <c r="T9" i="3"/>
  <c r="U9" i="3" s="1"/>
  <c r="V9" i="3" s="1"/>
  <c r="N9" i="3"/>
  <c r="O9" i="3" s="1"/>
  <c r="P9" i="3" s="1"/>
  <c r="J9" i="3"/>
  <c r="W9" i="3" s="1"/>
  <c r="H9" i="3"/>
  <c r="U8" i="3"/>
  <c r="V8" i="3" s="1"/>
  <c r="T8" i="3"/>
  <c r="N8" i="3"/>
  <c r="O8" i="3" s="1"/>
  <c r="P8" i="3" s="1"/>
  <c r="W8" i="3" s="1"/>
  <c r="J8" i="3"/>
  <c r="H8" i="3"/>
  <c r="T7" i="3"/>
  <c r="U7" i="3" s="1"/>
  <c r="V7" i="3" s="1"/>
  <c r="O7" i="3"/>
  <c r="P7" i="3" s="1"/>
  <c r="W7" i="3" s="1"/>
  <c r="N7" i="3"/>
  <c r="J7" i="3"/>
  <c r="H7" i="3"/>
  <c r="T6" i="3"/>
  <c r="U6" i="3" s="1"/>
  <c r="V6" i="3" s="1"/>
  <c r="N6" i="3"/>
  <c r="O6" i="3" s="1"/>
  <c r="P6" i="3" s="1"/>
  <c r="J6" i="3"/>
  <c r="H6" i="3"/>
  <c r="T5" i="3"/>
  <c r="U5" i="3" s="1"/>
  <c r="V5" i="3" s="1"/>
  <c r="N5" i="3"/>
  <c r="O5" i="3" s="1"/>
  <c r="P5" i="3" s="1"/>
  <c r="J5" i="3"/>
  <c r="W5" i="3" s="1"/>
  <c r="H5" i="3"/>
  <c r="U4" i="3"/>
  <c r="V4" i="3" s="1"/>
  <c r="T4" i="3"/>
  <c r="N4" i="3"/>
  <c r="O4" i="3" s="1"/>
  <c r="P4" i="3" s="1"/>
  <c r="J4" i="3"/>
  <c r="H4" i="3"/>
  <c r="T3" i="3"/>
  <c r="U3" i="3" s="1"/>
  <c r="V3" i="3" s="1"/>
  <c r="N3" i="3"/>
  <c r="O3" i="3" s="1"/>
  <c r="P3" i="3" s="1"/>
  <c r="W3" i="3" s="1"/>
  <c r="J3" i="3"/>
  <c r="H3" i="3"/>
  <c r="W4" i="3" l="1"/>
  <c r="W13" i="3"/>
  <c r="W22" i="3"/>
  <c r="W29" i="3"/>
  <c r="W6" i="3"/>
  <c r="W15" i="3"/>
  <c r="W31" i="3"/>
  <c r="W33" i="3"/>
  <c r="W35" i="3"/>
</calcChain>
</file>

<file path=xl/sharedStrings.xml><?xml version="1.0" encoding="utf-8"?>
<sst xmlns="http://schemas.openxmlformats.org/spreadsheetml/2006/main" count="803" uniqueCount="318">
  <si>
    <t>学号</t>
  </si>
  <si>
    <t>姓名</t>
  </si>
  <si>
    <t>奖励分</t>
  </si>
  <si>
    <t>惩罚分</t>
  </si>
  <si>
    <t>个人德育总分</t>
  </si>
  <si>
    <t>德育成绩</t>
  </si>
  <si>
    <t>个人智育总分</t>
  </si>
  <si>
    <t>智育成绩</t>
  </si>
  <si>
    <t>个人文体总分</t>
  </si>
  <si>
    <t>文体成绩</t>
  </si>
  <si>
    <t>孔繁格</t>
  </si>
  <si>
    <t>吴剑</t>
  </si>
  <si>
    <t>马小娟</t>
  </si>
  <si>
    <t>黎春霖</t>
  </si>
  <si>
    <t>喻婉婷</t>
  </si>
  <si>
    <t>张晨</t>
  </si>
  <si>
    <t>王建丽</t>
  </si>
  <si>
    <t>李东璇</t>
  </si>
  <si>
    <t>刘晓月</t>
  </si>
  <si>
    <t>李增</t>
  </si>
  <si>
    <t>孙俭</t>
  </si>
  <si>
    <t>刘束玉</t>
  </si>
  <si>
    <t>许振</t>
  </si>
  <si>
    <t>姬娅茹</t>
  </si>
  <si>
    <t>何海平</t>
  </si>
  <si>
    <t>王鹏军</t>
  </si>
  <si>
    <t>杨坤</t>
  </si>
  <si>
    <t>韩轲</t>
  </si>
  <si>
    <t>刘振涛</t>
  </si>
  <si>
    <t>房浩楠</t>
  </si>
  <si>
    <t>郑龙娇</t>
  </si>
  <si>
    <t>封心怡</t>
  </si>
  <si>
    <t>霍鑫鑫</t>
  </si>
  <si>
    <t>张亚红</t>
  </si>
  <si>
    <t>李爽</t>
  </si>
  <si>
    <t>王耀</t>
  </si>
  <si>
    <t>候宁冉</t>
  </si>
  <si>
    <t>郑陶然</t>
  </si>
  <si>
    <t>张建超</t>
  </si>
  <si>
    <t>杨翰林</t>
  </si>
  <si>
    <t>祝庆</t>
  </si>
  <si>
    <t>宁小奇</t>
  </si>
  <si>
    <t>孙栋</t>
  </si>
  <si>
    <t>王檀</t>
  </si>
  <si>
    <t>陈俊阳</t>
  </si>
  <si>
    <t>董朋阁</t>
  </si>
  <si>
    <t>魏萌</t>
  </si>
  <si>
    <t>宋大山</t>
  </si>
  <si>
    <t>翟霖晓</t>
  </si>
  <si>
    <t>白天瑜</t>
  </si>
  <si>
    <t>朱家伟</t>
  </si>
  <si>
    <t>赵翔宇</t>
  </si>
  <si>
    <t>徐文杰</t>
  </si>
  <si>
    <t>左都凤</t>
  </si>
  <si>
    <t>杨捷</t>
  </si>
  <si>
    <t>王昊东</t>
  </si>
  <si>
    <t>李玉梅</t>
  </si>
  <si>
    <t>张肖云</t>
  </si>
  <si>
    <t>芮阳</t>
  </si>
  <si>
    <t>张宸玮</t>
  </si>
  <si>
    <t>徐琪</t>
  </si>
  <si>
    <t>王丹丹</t>
  </si>
  <si>
    <t>韩肖宁</t>
  </si>
  <si>
    <t>田乐斌</t>
  </si>
  <si>
    <t>廖逸飞</t>
  </si>
  <si>
    <t>陈奕苇</t>
  </si>
  <si>
    <t>姚荣鹏</t>
  </si>
  <si>
    <t>序号</t>
  </si>
  <si>
    <t>方向</t>
  </si>
  <si>
    <t>总分</t>
  </si>
  <si>
    <t>排名</t>
  </si>
  <si>
    <t>工艺学硕</t>
  </si>
  <si>
    <t>基础分</t>
  </si>
  <si>
    <t>个人德育总分/基准</t>
  </si>
  <si>
    <t>德育总成绩</t>
  </si>
  <si>
    <t>个人智育总分/基准</t>
  </si>
  <si>
    <t>智育总成绩</t>
  </si>
  <si>
    <t>个人文体总分/基准</t>
  </si>
  <si>
    <t>文体总成绩</t>
  </si>
  <si>
    <t>贾晓浩</t>
  </si>
  <si>
    <t>工程学硕</t>
  </si>
  <si>
    <t>宫汝景</t>
  </si>
  <si>
    <t>李梦</t>
  </si>
  <si>
    <t>朱悦</t>
  </si>
  <si>
    <t>黄丁丁</t>
  </si>
  <si>
    <t>王明</t>
  </si>
  <si>
    <t>苏涧雯</t>
  </si>
  <si>
    <t>田雪铭</t>
  </si>
  <si>
    <t>张辉</t>
  </si>
  <si>
    <t>段锦荣</t>
  </si>
  <si>
    <t>王雅靖</t>
  </si>
  <si>
    <t>杜洋</t>
  </si>
  <si>
    <t>潘惠媛</t>
  </si>
  <si>
    <t>王国虎</t>
  </si>
  <si>
    <t>汤梦蝶</t>
  </si>
  <si>
    <t>石硕</t>
  </si>
  <si>
    <t>王浩然</t>
  </si>
  <si>
    <t>阴慧敏</t>
  </si>
  <si>
    <t>崔祎</t>
  </si>
  <si>
    <t>宋雨珍</t>
  </si>
  <si>
    <t>王飞</t>
  </si>
  <si>
    <t>万自杰</t>
  </si>
  <si>
    <t>池宇</t>
  </si>
  <si>
    <t>张琳怡</t>
  </si>
  <si>
    <t>李孟原</t>
  </si>
  <si>
    <t>许怀宇</t>
  </si>
  <si>
    <t>徐万里</t>
  </si>
  <si>
    <t>孟祥宇</t>
  </si>
  <si>
    <t>刘康</t>
  </si>
  <si>
    <t>吕文浩</t>
  </si>
  <si>
    <t>刘文瑞</t>
  </si>
  <si>
    <t>刘浪</t>
  </si>
  <si>
    <t>罗嘉</t>
  </si>
  <si>
    <t>范程宇</t>
  </si>
  <si>
    <t>77.11</t>
  </si>
  <si>
    <t>卢智宇</t>
  </si>
  <si>
    <t>徐新勇</t>
  </si>
  <si>
    <t>李龙静</t>
  </si>
  <si>
    <t>王栋栋</t>
  </si>
  <si>
    <t>蒋泽龙</t>
  </si>
  <si>
    <t>5.5</t>
    <phoneticPr fontId="1" type="noConversion"/>
  </si>
  <si>
    <t>个人智育总分/基准</t>
    <phoneticPr fontId="1" type="noConversion"/>
  </si>
  <si>
    <t>个人文体总分/基准</t>
    <phoneticPr fontId="1" type="noConversion"/>
  </si>
  <si>
    <t>个人德育总分/基准</t>
    <phoneticPr fontId="1" type="noConversion"/>
  </si>
  <si>
    <t>工艺专硕</t>
  </si>
  <si>
    <t>催化学硕</t>
  </si>
  <si>
    <t>催化专硕</t>
  </si>
  <si>
    <t>工程专硕</t>
  </si>
  <si>
    <t>国际班</t>
  </si>
  <si>
    <t>总计</t>
  </si>
  <si>
    <t>人数</t>
  </si>
  <si>
    <t>王梦</t>
  </si>
  <si>
    <t>李宇慧</t>
  </si>
  <si>
    <t>穆亚鑫</t>
  </si>
  <si>
    <t>王时雨</t>
  </si>
  <si>
    <t>赵赛</t>
  </si>
  <si>
    <t>李永强</t>
  </si>
  <si>
    <t>程佳婷</t>
  </si>
  <si>
    <t>王磊灏</t>
  </si>
  <si>
    <t>刘旭</t>
  </si>
  <si>
    <t>王娣</t>
  </si>
  <si>
    <t>尹蓉蓉</t>
  </si>
  <si>
    <t>李长永</t>
  </si>
  <si>
    <t>苑显龙</t>
  </si>
  <si>
    <t>张旭</t>
  </si>
  <si>
    <t>王涛</t>
  </si>
  <si>
    <t>李汝振</t>
  </si>
  <si>
    <t>周琳睿</t>
  </si>
  <si>
    <t>李明杰</t>
  </si>
  <si>
    <t>郭佳鹏</t>
  </si>
  <si>
    <t>刘永高</t>
  </si>
  <si>
    <t>陈胜超</t>
  </si>
  <si>
    <t>江志虎</t>
  </si>
  <si>
    <t>王琪</t>
  </si>
  <si>
    <t>熊传煌</t>
  </si>
  <si>
    <t>宋良宇</t>
  </si>
  <si>
    <t>颜晓航</t>
  </si>
  <si>
    <t>宋艳新</t>
  </si>
  <si>
    <t>杜吉超</t>
  </si>
  <si>
    <t>陈霆甲</t>
  </si>
  <si>
    <t>张蓝仪</t>
  </si>
  <si>
    <t>孙晓旭</t>
  </si>
  <si>
    <t>马延明</t>
  </si>
  <si>
    <t>张继德</t>
  </si>
  <si>
    <t>杨川</t>
  </si>
  <si>
    <t>任晓聪</t>
  </si>
  <si>
    <t>基础分</t>
    <phoneticPr fontId="1" type="noConversion"/>
  </si>
  <si>
    <t>基本分</t>
  </si>
  <si>
    <t>赵晓晴</t>
  </si>
  <si>
    <t>邢希贝</t>
  </si>
  <si>
    <t>王帅</t>
  </si>
  <si>
    <t>李国栋</t>
  </si>
  <si>
    <t>祝怀英</t>
  </si>
  <si>
    <t>陈俊杰</t>
  </si>
  <si>
    <t>金姝彤</t>
  </si>
  <si>
    <t>刘莹莹</t>
  </si>
  <si>
    <t>杨同</t>
  </si>
  <si>
    <t>李阳</t>
  </si>
  <si>
    <t>张佳辉</t>
  </si>
  <si>
    <t>魏少平</t>
  </si>
  <si>
    <t>邵月梅</t>
  </si>
  <si>
    <t>杨田萌</t>
  </si>
  <si>
    <t>于川</t>
  </si>
  <si>
    <t>吴亚男</t>
  </si>
  <si>
    <t>刘晓东</t>
  </si>
  <si>
    <t>苑泊盈</t>
  </si>
  <si>
    <t>廉开程</t>
  </si>
  <si>
    <t>刘文强</t>
  </si>
  <si>
    <t>马强</t>
  </si>
  <si>
    <t>刘学治</t>
  </si>
  <si>
    <t>陈君</t>
  </si>
  <si>
    <t>周文睿</t>
  </si>
  <si>
    <t>赵志浩</t>
  </si>
  <si>
    <t>方向</t>
    <phoneticPr fontId="1" type="noConversion"/>
  </si>
  <si>
    <t>工程专硕</t>
    <phoneticPr fontId="1" type="noConversion"/>
  </si>
  <si>
    <t>德育成绩</t>
    <phoneticPr fontId="1" type="noConversion"/>
  </si>
  <si>
    <t>智育成绩</t>
    <phoneticPr fontId="1" type="noConversion"/>
  </si>
  <si>
    <t>文体成绩</t>
    <phoneticPr fontId="1" type="noConversion"/>
  </si>
  <si>
    <t>钟姝鑫</t>
  </si>
  <si>
    <t>沈红茹</t>
  </si>
  <si>
    <t>甄力研</t>
  </si>
  <si>
    <t>张润程</t>
  </si>
  <si>
    <t>白玉华</t>
  </si>
  <si>
    <t>张祎</t>
  </si>
  <si>
    <t>王沼桂</t>
  </si>
  <si>
    <t>辛露伟</t>
  </si>
  <si>
    <t>范梦凡</t>
  </si>
  <si>
    <t>侯奕康</t>
  </si>
  <si>
    <t>徐彤</t>
  </si>
  <si>
    <t>胡敏</t>
  </si>
  <si>
    <t>乐小莉</t>
  </si>
  <si>
    <t>彭博</t>
  </si>
  <si>
    <t>苏良健</t>
  </si>
  <si>
    <t>陈铭宇</t>
  </si>
  <si>
    <t>马亚婷</t>
  </si>
  <si>
    <t>朴宇</t>
  </si>
  <si>
    <t>催化专硕</t>
    <phoneticPr fontId="1" type="noConversion"/>
  </si>
  <si>
    <t>谷敏</t>
  </si>
  <si>
    <t>邴研</t>
  </si>
  <si>
    <t>贾鑫</t>
  </si>
  <si>
    <t>臧宏扬</t>
  </si>
  <si>
    <t>黄柯文</t>
  </si>
  <si>
    <t>姜珊</t>
  </si>
  <si>
    <t>李声笛</t>
  </si>
  <si>
    <t>吴家琪</t>
  </si>
  <si>
    <t>孙成蓥</t>
  </si>
  <si>
    <t>周宜林</t>
  </si>
  <si>
    <t>李瑞轩</t>
  </si>
  <si>
    <t>黄海洋</t>
  </si>
  <si>
    <t>张铸文</t>
  </si>
  <si>
    <t>王琦</t>
  </si>
  <si>
    <t>冯博</t>
  </si>
  <si>
    <t>张哲</t>
  </si>
  <si>
    <t>牛慕凡</t>
  </si>
  <si>
    <t>袁兆朔</t>
  </si>
  <si>
    <t>刘璨</t>
  </si>
  <si>
    <t>杨丽</t>
  </si>
  <si>
    <t>王浩</t>
  </si>
  <si>
    <t>赵少健</t>
  </si>
  <si>
    <t>程明健</t>
  </si>
  <si>
    <t>刘尚书</t>
  </si>
  <si>
    <t>孟岩</t>
  </si>
  <si>
    <t>胡溢玚</t>
  </si>
  <si>
    <t>江蒙伟</t>
  </si>
  <si>
    <t>官宇</t>
  </si>
  <si>
    <t>赵春晓</t>
  </si>
  <si>
    <t>海小祥</t>
  </si>
  <si>
    <t>杜卫博</t>
  </si>
  <si>
    <t>韦标</t>
  </si>
  <si>
    <t>环境学硕</t>
  </si>
  <si>
    <t>邢雨菲</t>
  </si>
  <si>
    <t>游恋</t>
  </si>
  <si>
    <t>李蒙</t>
  </si>
  <si>
    <t>万雨若</t>
  </si>
  <si>
    <t>刘欢欢</t>
  </si>
  <si>
    <t>李佳昕</t>
  </si>
  <si>
    <t>王亚卓</t>
  </si>
  <si>
    <t>陈雪萱</t>
  </si>
  <si>
    <t>王海柘</t>
  </si>
  <si>
    <t>李思萌</t>
  </si>
  <si>
    <t>孙雅倩</t>
  </si>
  <si>
    <t>伍心怡</t>
  </si>
  <si>
    <t>杨晨璐</t>
  </si>
  <si>
    <t>罗抒晗</t>
  </si>
  <si>
    <t>曹瑜</t>
  </si>
  <si>
    <t>周梦晗</t>
  </si>
  <si>
    <t>朱裕文</t>
  </si>
  <si>
    <t>闫京瑞</t>
  </si>
  <si>
    <t>宋明欣</t>
  </si>
  <si>
    <t>曾宣凯</t>
  </si>
  <si>
    <t>陈沛含</t>
  </si>
  <si>
    <t>马源</t>
  </si>
  <si>
    <t>李文静</t>
  </si>
  <si>
    <t>牛婧雯</t>
  </si>
  <si>
    <t>李瑶瑶</t>
  </si>
  <si>
    <t>林润静</t>
  </si>
  <si>
    <t>张怡欣</t>
  </si>
  <si>
    <t>王昆</t>
  </si>
  <si>
    <t>余锦标</t>
  </si>
  <si>
    <t>孙鹤</t>
  </si>
  <si>
    <t>李昀照</t>
  </si>
  <si>
    <t>环境专硕</t>
  </si>
  <si>
    <t>尚鹏寅</t>
  </si>
  <si>
    <t>黄石雨</t>
  </si>
  <si>
    <t>陈茜</t>
  </si>
  <si>
    <t>彭然</t>
  </si>
  <si>
    <t>张悦</t>
  </si>
  <si>
    <t>谭青松</t>
  </si>
  <si>
    <t>包育文</t>
  </si>
  <si>
    <t>叶绮彤</t>
  </si>
  <si>
    <t>徐凌婕</t>
  </si>
  <si>
    <t>袁帅</t>
  </si>
  <si>
    <t>马霖楠</t>
  </si>
  <si>
    <t>黄杰锐</t>
  </si>
  <si>
    <t>王辰予</t>
  </si>
  <si>
    <t>马霄慧</t>
  </si>
  <si>
    <t>康冉</t>
  </si>
  <si>
    <t>裴茂辰</t>
  </si>
  <si>
    <t>陈思源</t>
  </si>
  <si>
    <t>孙博</t>
  </si>
  <si>
    <t>环境学硕</t>
    <phoneticPr fontId="1" type="noConversion"/>
  </si>
  <si>
    <t>环境专硕</t>
    <phoneticPr fontId="1" type="noConversion"/>
  </si>
  <si>
    <t>钱锦秀</t>
  </si>
  <si>
    <t>杜少雄</t>
  </si>
  <si>
    <t>尚春丽</t>
  </si>
  <si>
    <t>蓝帆</t>
  </si>
  <si>
    <t>杨百玉</t>
  </si>
  <si>
    <t>金鹏</t>
  </si>
  <si>
    <t>石婷婷</t>
  </si>
  <si>
    <t>张腾跃</t>
  </si>
  <si>
    <t>李晨</t>
  </si>
  <si>
    <t>王乐琪</t>
  </si>
  <si>
    <t>刘莉莉</t>
  </si>
  <si>
    <t>王晓东</t>
  </si>
  <si>
    <t>陈一新</t>
  </si>
  <si>
    <t>张东伟</t>
  </si>
  <si>
    <t>姜峻韬</t>
  </si>
  <si>
    <t>李伟静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</si>
</sst>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0.0000000_);[Red]\(0.0000000\)"/>
    <numFmt numFmtId="178" formatCode="0_);[Red]\(0\)"/>
    <numFmt numFmtId="179" formatCode="0_ "/>
    <numFmt numFmtId="180" formatCode="0.00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0" fontId="5" fillId="5" borderId="10" xfId="0" applyNumberFormat="1" applyFont="1" applyFill="1" applyBorder="1" applyAlignment="1">
      <alignment horizontal="center" vertical="center"/>
    </xf>
    <xf numFmtId="180" fontId="5" fillId="5" borderId="9" xfId="0" applyNumberFormat="1" applyFont="1" applyFill="1" applyBorder="1" applyAlignment="1">
      <alignment horizontal="center" vertical="center"/>
    </xf>
    <xf numFmtId="180" fontId="5" fillId="3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5" fillId="5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2" fillId="3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17"/>
      </font>
      <fill>
        <patternFill patternType="solid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J2" sqref="J2"/>
    </sheetView>
  </sheetViews>
  <sheetFormatPr defaultRowHeight="14.25" x14ac:dyDescent="0.2"/>
  <sheetData>
    <row r="1" spans="1:11" ht="16.5" x14ac:dyDescent="0.2">
      <c r="A1" s="22" t="s">
        <v>68</v>
      </c>
      <c r="B1" s="21" t="s">
        <v>71</v>
      </c>
      <c r="C1" s="21" t="s">
        <v>124</v>
      </c>
      <c r="D1" s="21" t="s">
        <v>125</v>
      </c>
      <c r="E1" s="21" t="s">
        <v>126</v>
      </c>
      <c r="F1" s="21" t="s">
        <v>80</v>
      </c>
      <c r="G1" s="21" t="s">
        <v>127</v>
      </c>
      <c r="H1" s="21" t="s">
        <v>300</v>
      </c>
      <c r="I1" s="21" t="s">
        <v>301</v>
      </c>
      <c r="J1" s="21" t="s">
        <v>128</v>
      </c>
      <c r="K1" s="21" t="s">
        <v>129</v>
      </c>
    </row>
    <row r="2" spans="1:11" x14ac:dyDescent="0.2">
      <c r="A2" s="21" t="s">
        <v>130</v>
      </c>
      <c r="B2" s="21">
        <v>57</v>
      </c>
      <c r="C2" s="21">
        <v>35</v>
      </c>
      <c r="D2" s="21">
        <v>31</v>
      </c>
      <c r="E2" s="21">
        <v>18</v>
      </c>
      <c r="F2" s="21">
        <v>39</v>
      </c>
      <c r="G2" s="21">
        <v>25</v>
      </c>
      <c r="H2" s="21">
        <v>31</v>
      </c>
      <c r="I2" s="21">
        <v>21</v>
      </c>
      <c r="J2" s="21">
        <v>16</v>
      </c>
      <c r="K2" s="23">
        <f>SUM(B2:I2)</f>
        <v>257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88B85-F134-4CB4-876F-F64276D6E4A1}">
  <dimension ref="A1:X18"/>
  <sheetViews>
    <sheetView workbookViewId="0">
      <selection activeCell="T3" sqref="T3"/>
    </sheetView>
  </sheetViews>
  <sheetFormatPr defaultRowHeight="14.25" x14ac:dyDescent="0.2"/>
  <cols>
    <col min="2" max="2" width="14" customWidth="1"/>
    <col min="4" max="4" width="10.125" customWidth="1"/>
    <col min="9" max="9" width="10.5" customWidth="1"/>
    <col min="10" max="10" width="13.125" customWidth="1"/>
    <col min="14" max="14" width="13.375" customWidth="1"/>
    <col min="15" max="15" width="11.875" customWidth="1"/>
    <col min="16" max="16" width="15" customWidth="1"/>
    <col min="20" max="20" width="12.875" customWidth="1"/>
    <col min="21" max="21" width="13.625" customWidth="1"/>
    <col min="22" max="22" width="12.875" customWidth="1"/>
  </cols>
  <sheetData>
    <row r="1" spans="1:24" ht="29.25" customHeight="1" x14ac:dyDescent="0.2">
      <c r="A1" s="110" t="s">
        <v>67</v>
      </c>
      <c r="B1" s="111" t="s">
        <v>0</v>
      </c>
      <c r="C1" s="111" t="s">
        <v>1</v>
      </c>
      <c r="D1" s="111" t="s">
        <v>68</v>
      </c>
      <c r="E1" s="107" t="s">
        <v>5</v>
      </c>
      <c r="F1" s="124"/>
      <c r="G1" s="124"/>
      <c r="H1" s="124"/>
      <c r="I1" s="124"/>
      <c r="J1" s="125"/>
      <c r="K1" s="107" t="s">
        <v>7</v>
      </c>
      <c r="L1" s="107"/>
      <c r="M1" s="107"/>
      <c r="N1" s="107"/>
      <c r="O1" s="107"/>
      <c r="P1" s="107"/>
      <c r="Q1" s="107" t="s">
        <v>9</v>
      </c>
      <c r="R1" s="124"/>
      <c r="S1" s="124"/>
      <c r="T1" s="124"/>
      <c r="U1" s="124"/>
      <c r="V1" s="125"/>
      <c r="W1" s="108" t="s">
        <v>69</v>
      </c>
      <c r="X1" s="109" t="s">
        <v>70</v>
      </c>
    </row>
    <row r="2" spans="1:24" ht="35.25" customHeight="1" x14ac:dyDescent="0.2">
      <c r="A2" s="128"/>
      <c r="B2" s="129"/>
      <c r="C2" s="129"/>
      <c r="D2" s="129"/>
      <c r="E2" s="92" t="s">
        <v>72</v>
      </c>
      <c r="F2" s="93" t="s">
        <v>2</v>
      </c>
      <c r="G2" s="94" t="s">
        <v>3</v>
      </c>
      <c r="H2" s="95" t="s">
        <v>4</v>
      </c>
      <c r="I2" s="96" t="s">
        <v>73</v>
      </c>
      <c r="J2" s="97" t="s">
        <v>74</v>
      </c>
      <c r="K2" s="92" t="s">
        <v>72</v>
      </c>
      <c r="L2" s="98" t="s">
        <v>2</v>
      </c>
      <c r="M2" s="99" t="s">
        <v>3</v>
      </c>
      <c r="N2" s="99" t="s">
        <v>6</v>
      </c>
      <c r="O2" s="96" t="s">
        <v>75</v>
      </c>
      <c r="P2" s="100" t="s">
        <v>76</v>
      </c>
      <c r="Q2" s="92" t="s">
        <v>72</v>
      </c>
      <c r="R2" s="101" t="s">
        <v>2</v>
      </c>
      <c r="S2" s="99" t="s">
        <v>3</v>
      </c>
      <c r="T2" s="99" t="s">
        <v>8</v>
      </c>
      <c r="U2" s="96" t="s">
        <v>77</v>
      </c>
      <c r="V2" s="102" t="s">
        <v>78</v>
      </c>
      <c r="W2" s="126"/>
      <c r="X2" s="127"/>
    </row>
    <row r="3" spans="1:24" x14ac:dyDescent="0.2">
      <c r="A3" s="73">
        <v>1</v>
      </c>
      <c r="B3" s="74">
        <v>2021210616</v>
      </c>
      <c r="C3" s="74" t="s">
        <v>302</v>
      </c>
      <c r="D3" s="75" t="s">
        <v>128</v>
      </c>
      <c r="E3" s="76">
        <v>97.362499999999997</v>
      </c>
      <c r="F3" s="77">
        <v>32</v>
      </c>
      <c r="G3" s="77">
        <v>0</v>
      </c>
      <c r="H3" s="78">
        <f t="shared" ref="H3:H18" si="0">E3+F3</f>
        <v>129.36250000000001</v>
      </c>
      <c r="I3" s="76">
        <f t="shared" ref="I3:I18" si="1">H3/129.3625</f>
        <v>1</v>
      </c>
      <c r="J3" s="77">
        <f t="shared" ref="J3:J18" si="2">I3*100</f>
        <v>100</v>
      </c>
      <c r="K3" s="76">
        <v>90.534000000000006</v>
      </c>
      <c r="L3" s="79">
        <v>2.730769</v>
      </c>
      <c r="M3" s="77">
        <v>0</v>
      </c>
      <c r="N3" s="80">
        <f t="shared" ref="N3:N18" si="3">K3+L3</f>
        <v>93.264769000000001</v>
      </c>
      <c r="O3" s="81">
        <f>N3/96.6403</f>
        <v>0.96507118665815406</v>
      </c>
      <c r="P3" s="82">
        <f t="shared" ref="P3:P18" si="4">O3*100</f>
        <v>96.507118665815412</v>
      </c>
      <c r="Q3" s="76">
        <v>100</v>
      </c>
      <c r="R3" s="77">
        <v>0</v>
      </c>
      <c r="S3" s="77">
        <v>0</v>
      </c>
      <c r="T3" s="77">
        <v>100</v>
      </c>
      <c r="U3" s="76">
        <f t="shared" ref="U3:U18" si="5">T3/100</f>
        <v>1</v>
      </c>
      <c r="V3" s="77">
        <v>100</v>
      </c>
      <c r="W3" s="83">
        <f t="shared" ref="W3:W18" si="6">J3*0.2+P3*0.7+V3*0.1</f>
        <v>97.55498306607079</v>
      </c>
      <c r="X3" s="73">
        <v>1</v>
      </c>
    </row>
    <row r="4" spans="1:24" x14ac:dyDescent="0.2">
      <c r="A4" s="47">
        <v>2</v>
      </c>
      <c r="B4" s="59">
        <v>2021210619</v>
      </c>
      <c r="C4" s="59" t="s">
        <v>303</v>
      </c>
      <c r="D4" s="48" t="s">
        <v>128</v>
      </c>
      <c r="E4" s="84">
        <v>97.45</v>
      </c>
      <c r="F4" s="84">
        <v>30.8</v>
      </c>
      <c r="G4" s="84">
        <v>0</v>
      </c>
      <c r="H4" s="84">
        <f t="shared" si="0"/>
        <v>128.25</v>
      </c>
      <c r="I4" s="84">
        <f t="shared" si="1"/>
        <v>0.9914001352787708</v>
      </c>
      <c r="J4" s="84">
        <f t="shared" si="2"/>
        <v>99.140013527877073</v>
      </c>
      <c r="K4" s="84">
        <v>89.855999999999995</v>
      </c>
      <c r="L4" s="85">
        <v>1.6672769999999999</v>
      </c>
      <c r="M4" s="84">
        <v>0</v>
      </c>
      <c r="N4" s="86">
        <f t="shared" si="3"/>
        <v>91.523276999999993</v>
      </c>
      <c r="O4" s="81">
        <f t="shared" ref="O4:O18" si="7">N4/96.6403</f>
        <v>0.94705083696966996</v>
      </c>
      <c r="P4" s="87">
        <f t="shared" si="4"/>
        <v>94.705083696966994</v>
      </c>
      <c r="Q4" s="84">
        <v>100</v>
      </c>
      <c r="R4" s="84">
        <v>0</v>
      </c>
      <c r="S4" s="84">
        <v>0</v>
      </c>
      <c r="T4" s="84">
        <v>100</v>
      </c>
      <c r="U4" s="84">
        <f t="shared" si="5"/>
        <v>1</v>
      </c>
      <c r="V4" s="84">
        <v>100</v>
      </c>
      <c r="W4" s="88">
        <f t="shared" si="6"/>
        <v>96.121561293452302</v>
      </c>
      <c r="X4" s="47">
        <v>2</v>
      </c>
    </row>
    <row r="5" spans="1:24" x14ac:dyDescent="0.2">
      <c r="A5" s="73">
        <v>3</v>
      </c>
      <c r="B5" s="59">
        <v>2021210622</v>
      </c>
      <c r="C5" s="59" t="s">
        <v>304</v>
      </c>
      <c r="D5" s="48" t="s">
        <v>128</v>
      </c>
      <c r="E5" s="84">
        <v>97.712500000000006</v>
      </c>
      <c r="F5" s="84">
        <v>6.1</v>
      </c>
      <c r="G5" s="84">
        <v>0</v>
      </c>
      <c r="H5" s="84">
        <f t="shared" si="0"/>
        <v>103.8125</v>
      </c>
      <c r="I5" s="84">
        <f t="shared" si="1"/>
        <v>0.80249299449222145</v>
      </c>
      <c r="J5" s="84">
        <f t="shared" si="2"/>
        <v>80.24929944922215</v>
      </c>
      <c r="K5" s="84">
        <v>89.973333333333301</v>
      </c>
      <c r="L5" s="85">
        <v>6.6669999999999998</v>
      </c>
      <c r="M5" s="84">
        <v>0</v>
      </c>
      <c r="N5" s="89">
        <f t="shared" si="3"/>
        <v>96.640333333333302</v>
      </c>
      <c r="O5" s="81">
        <f t="shared" si="7"/>
        <v>1.0000003449216663</v>
      </c>
      <c r="P5" s="87">
        <f t="shared" si="4"/>
        <v>100.00003449216663</v>
      </c>
      <c r="Q5" s="84">
        <v>100</v>
      </c>
      <c r="R5" s="84">
        <v>0</v>
      </c>
      <c r="S5" s="84">
        <v>0</v>
      </c>
      <c r="T5" s="84">
        <v>100</v>
      </c>
      <c r="U5" s="84">
        <f t="shared" si="5"/>
        <v>1</v>
      </c>
      <c r="V5" s="84">
        <v>100</v>
      </c>
      <c r="W5" s="88">
        <f t="shared" si="6"/>
        <v>96.049884034361071</v>
      </c>
      <c r="X5" s="73">
        <v>3</v>
      </c>
    </row>
    <row r="6" spans="1:24" x14ac:dyDescent="0.2">
      <c r="A6" s="47">
        <v>4</v>
      </c>
      <c r="B6" s="59">
        <v>2021210607</v>
      </c>
      <c r="C6" s="59" t="s">
        <v>305</v>
      </c>
      <c r="D6" s="48" t="s">
        <v>128</v>
      </c>
      <c r="E6" s="84">
        <v>97.712500000000006</v>
      </c>
      <c r="F6" s="84">
        <v>1.5</v>
      </c>
      <c r="G6" s="84">
        <v>0</v>
      </c>
      <c r="H6" s="84">
        <f t="shared" si="0"/>
        <v>99.212500000000006</v>
      </c>
      <c r="I6" s="84">
        <f t="shared" si="1"/>
        <v>0.76693400328534156</v>
      </c>
      <c r="J6" s="84">
        <f t="shared" si="2"/>
        <v>76.693400328534153</v>
      </c>
      <c r="K6" s="84">
        <v>94.387333333333302</v>
      </c>
      <c r="L6" s="85">
        <v>0</v>
      </c>
      <c r="M6" s="84">
        <v>0</v>
      </c>
      <c r="N6" s="86">
        <f t="shared" si="3"/>
        <v>94.387333333333302</v>
      </c>
      <c r="O6" s="81">
        <f t="shared" si="7"/>
        <v>0.97668708947854366</v>
      </c>
      <c r="P6" s="87">
        <f t="shared" si="4"/>
        <v>97.66870894785437</v>
      </c>
      <c r="Q6" s="84">
        <v>100</v>
      </c>
      <c r="R6" s="84">
        <v>0</v>
      </c>
      <c r="S6" s="84">
        <v>0</v>
      </c>
      <c r="T6" s="84">
        <v>100</v>
      </c>
      <c r="U6" s="84">
        <f t="shared" si="5"/>
        <v>1</v>
      </c>
      <c r="V6" s="84">
        <v>100</v>
      </c>
      <c r="W6" s="88">
        <f t="shared" si="6"/>
        <v>93.706776329204899</v>
      </c>
      <c r="X6" s="47">
        <v>4</v>
      </c>
    </row>
    <row r="7" spans="1:24" x14ac:dyDescent="0.2">
      <c r="A7" s="73">
        <v>5</v>
      </c>
      <c r="B7" s="59">
        <v>2021210649</v>
      </c>
      <c r="C7" s="59" t="s">
        <v>306</v>
      </c>
      <c r="D7" s="48" t="s">
        <v>128</v>
      </c>
      <c r="E7" s="84">
        <v>97.143749999999997</v>
      </c>
      <c r="F7" s="84">
        <v>13</v>
      </c>
      <c r="G7" s="84">
        <v>0</v>
      </c>
      <c r="H7" s="84">
        <f t="shared" si="0"/>
        <v>110.14375</v>
      </c>
      <c r="I7" s="84">
        <f t="shared" si="1"/>
        <v>0.85143492124842968</v>
      </c>
      <c r="J7" s="84">
        <f t="shared" si="2"/>
        <v>85.143492124842965</v>
      </c>
      <c r="K7" s="84">
        <v>89.526875000000004</v>
      </c>
      <c r="L7" s="85">
        <v>1.875</v>
      </c>
      <c r="M7" s="84">
        <v>0</v>
      </c>
      <c r="N7" s="86">
        <f t="shared" si="3"/>
        <v>91.401875000000004</v>
      </c>
      <c r="O7" s="81">
        <f t="shared" si="7"/>
        <v>0.94579461156474065</v>
      </c>
      <c r="P7" s="87">
        <f t="shared" si="4"/>
        <v>94.579461156474068</v>
      </c>
      <c r="Q7" s="84">
        <v>100</v>
      </c>
      <c r="R7" s="84">
        <v>0</v>
      </c>
      <c r="S7" s="84">
        <v>0</v>
      </c>
      <c r="T7" s="84">
        <v>100</v>
      </c>
      <c r="U7" s="84">
        <f t="shared" si="5"/>
        <v>1</v>
      </c>
      <c r="V7" s="84">
        <v>100</v>
      </c>
      <c r="W7" s="88">
        <f t="shared" si="6"/>
        <v>93.234321234500442</v>
      </c>
      <c r="X7" s="73">
        <v>5</v>
      </c>
    </row>
    <row r="8" spans="1:24" x14ac:dyDescent="0.2">
      <c r="A8" s="47">
        <v>6</v>
      </c>
      <c r="B8" s="90">
        <v>2021210647</v>
      </c>
      <c r="C8" s="59" t="s">
        <v>307</v>
      </c>
      <c r="D8" s="48" t="s">
        <v>128</v>
      </c>
      <c r="E8" s="84">
        <v>93.96875</v>
      </c>
      <c r="F8" s="84">
        <v>10</v>
      </c>
      <c r="G8" s="84">
        <v>0</v>
      </c>
      <c r="H8" s="84">
        <f t="shared" si="0"/>
        <v>103.96875</v>
      </c>
      <c r="I8" s="84">
        <f t="shared" si="1"/>
        <v>0.80370084066093339</v>
      </c>
      <c r="J8" s="84">
        <f t="shared" si="2"/>
        <v>80.370084066093341</v>
      </c>
      <c r="K8" s="84">
        <v>89.360555555555493</v>
      </c>
      <c r="L8" s="85">
        <v>0</v>
      </c>
      <c r="M8" s="84">
        <v>0</v>
      </c>
      <c r="N8" s="86">
        <f t="shared" si="3"/>
        <v>89.360555555555493</v>
      </c>
      <c r="O8" s="81">
        <f t="shared" si="7"/>
        <v>0.92467175242166566</v>
      </c>
      <c r="P8" s="87">
        <f t="shared" si="4"/>
        <v>92.467175242166562</v>
      </c>
      <c r="Q8" s="84">
        <v>100</v>
      </c>
      <c r="R8" s="84">
        <v>0</v>
      </c>
      <c r="S8" s="84">
        <v>0</v>
      </c>
      <c r="T8" s="84">
        <v>100</v>
      </c>
      <c r="U8" s="84">
        <f t="shared" si="5"/>
        <v>1</v>
      </c>
      <c r="V8" s="84">
        <v>100</v>
      </c>
      <c r="W8" s="88">
        <f t="shared" si="6"/>
        <v>90.801039482735263</v>
      </c>
      <c r="X8" s="47">
        <v>6</v>
      </c>
    </row>
    <row r="9" spans="1:24" x14ac:dyDescent="0.2">
      <c r="A9" s="73">
        <v>7</v>
      </c>
      <c r="B9" s="59">
        <v>2021215358</v>
      </c>
      <c r="C9" s="59" t="s">
        <v>308</v>
      </c>
      <c r="D9" s="48" t="s">
        <v>128</v>
      </c>
      <c r="E9" s="84">
        <v>97.581249999999997</v>
      </c>
      <c r="F9" s="84">
        <v>0</v>
      </c>
      <c r="G9" s="84">
        <v>0</v>
      </c>
      <c r="H9" s="84">
        <f t="shared" si="0"/>
        <v>97.581249999999997</v>
      </c>
      <c r="I9" s="84">
        <f t="shared" si="1"/>
        <v>0.75432408928398875</v>
      </c>
      <c r="J9" s="84">
        <f t="shared" si="2"/>
        <v>75.432408928398871</v>
      </c>
      <c r="K9" s="84">
        <v>90.373333333333306</v>
      </c>
      <c r="L9" s="85">
        <v>0</v>
      </c>
      <c r="M9" s="84">
        <v>0</v>
      </c>
      <c r="N9" s="86">
        <f t="shared" si="3"/>
        <v>90.373333333333306</v>
      </c>
      <c r="O9" s="81">
        <f t="shared" si="7"/>
        <v>0.93515162239079674</v>
      </c>
      <c r="P9" s="87">
        <f t="shared" si="4"/>
        <v>93.515162239079672</v>
      </c>
      <c r="Q9" s="84">
        <v>100</v>
      </c>
      <c r="R9" s="84">
        <v>0</v>
      </c>
      <c r="S9" s="84">
        <v>0</v>
      </c>
      <c r="T9" s="84">
        <v>100</v>
      </c>
      <c r="U9" s="84">
        <f t="shared" si="5"/>
        <v>1</v>
      </c>
      <c r="V9" s="84">
        <v>100</v>
      </c>
      <c r="W9" s="88">
        <f t="shared" si="6"/>
        <v>90.547095353035544</v>
      </c>
      <c r="X9" s="73">
        <v>7</v>
      </c>
    </row>
    <row r="10" spans="1:24" x14ac:dyDescent="0.2">
      <c r="A10" s="47">
        <v>8</v>
      </c>
      <c r="B10" s="59">
        <v>2021210644</v>
      </c>
      <c r="C10" s="59" t="s">
        <v>309</v>
      </c>
      <c r="D10" s="48" t="s">
        <v>128</v>
      </c>
      <c r="E10" s="84">
        <v>97.84375</v>
      </c>
      <c r="F10" s="84">
        <v>7.9</v>
      </c>
      <c r="G10" s="84">
        <v>0</v>
      </c>
      <c r="H10" s="84">
        <f t="shared" si="0"/>
        <v>105.74375000000001</v>
      </c>
      <c r="I10" s="84">
        <f t="shared" si="1"/>
        <v>0.8174219731375012</v>
      </c>
      <c r="J10" s="84">
        <f t="shared" si="2"/>
        <v>81.742197313750125</v>
      </c>
      <c r="K10" s="84">
        <v>87.902500000000003</v>
      </c>
      <c r="L10" s="85">
        <v>0</v>
      </c>
      <c r="M10" s="84">
        <v>0</v>
      </c>
      <c r="N10" s="86">
        <f t="shared" si="3"/>
        <v>87.902500000000003</v>
      </c>
      <c r="O10" s="81">
        <f t="shared" si="7"/>
        <v>0.90958430385667266</v>
      </c>
      <c r="P10" s="87">
        <f t="shared" si="4"/>
        <v>90.95843038566727</v>
      </c>
      <c r="Q10" s="84">
        <v>100</v>
      </c>
      <c r="R10" s="84">
        <v>0</v>
      </c>
      <c r="S10" s="84">
        <v>0</v>
      </c>
      <c r="T10" s="84">
        <v>100</v>
      </c>
      <c r="U10" s="84">
        <f t="shared" si="5"/>
        <v>1</v>
      </c>
      <c r="V10" s="84">
        <v>100</v>
      </c>
      <c r="W10" s="88">
        <f t="shared" si="6"/>
        <v>90.019340732717112</v>
      </c>
      <c r="X10" s="47">
        <v>8</v>
      </c>
    </row>
    <row r="11" spans="1:24" x14ac:dyDescent="0.2">
      <c r="A11" s="73">
        <v>9</v>
      </c>
      <c r="B11" s="59">
        <v>2021210621</v>
      </c>
      <c r="C11" s="59" t="s">
        <v>310</v>
      </c>
      <c r="D11" s="48" t="s">
        <v>128</v>
      </c>
      <c r="E11" s="84">
        <v>97.537499999999994</v>
      </c>
      <c r="F11" s="84">
        <v>1.5</v>
      </c>
      <c r="G11" s="84">
        <v>0</v>
      </c>
      <c r="H11" s="84">
        <f t="shared" si="0"/>
        <v>99.037499999999994</v>
      </c>
      <c r="I11" s="84">
        <f t="shared" si="1"/>
        <v>0.76558121557638403</v>
      </c>
      <c r="J11" s="84">
        <f t="shared" si="2"/>
        <v>76.558121557638401</v>
      </c>
      <c r="K11" s="84">
        <v>89.231428571428594</v>
      </c>
      <c r="L11" s="85">
        <v>0</v>
      </c>
      <c r="M11" s="84">
        <v>0</v>
      </c>
      <c r="N11" s="86">
        <f t="shared" si="3"/>
        <v>89.231428571428594</v>
      </c>
      <c r="O11" s="81">
        <f t="shared" si="7"/>
        <v>0.92333559158475909</v>
      </c>
      <c r="P11" s="87">
        <f t="shared" si="4"/>
        <v>92.333559158475907</v>
      </c>
      <c r="Q11" s="84">
        <v>100</v>
      </c>
      <c r="R11" s="84">
        <v>0</v>
      </c>
      <c r="S11" s="84">
        <v>0</v>
      </c>
      <c r="T11" s="84">
        <v>100</v>
      </c>
      <c r="U11" s="84">
        <f t="shared" si="5"/>
        <v>1</v>
      </c>
      <c r="V11" s="84">
        <v>100</v>
      </c>
      <c r="W11" s="88">
        <f t="shared" si="6"/>
        <v>89.945115722460812</v>
      </c>
      <c r="X11" s="73">
        <v>9</v>
      </c>
    </row>
    <row r="12" spans="1:24" x14ac:dyDescent="0.2">
      <c r="A12" s="47">
        <v>10</v>
      </c>
      <c r="B12" s="59">
        <v>2021210675</v>
      </c>
      <c r="C12" s="59" t="s">
        <v>311</v>
      </c>
      <c r="D12" s="48" t="s">
        <v>128</v>
      </c>
      <c r="E12" s="84">
        <v>94.275000000000006</v>
      </c>
      <c r="F12" s="84">
        <v>1.5</v>
      </c>
      <c r="G12" s="84">
        <v>0</v>
      </c>
      <c r="H12" s="84">
        <f t="shared" si="0"/>
        <v>95.775000000000006</v>
      </c>
      <c r="I12" s="84">
        <f t="shared" si="1"/>
        <v>0.74036138757367864</v>
      </c>
      <c r="J12" s="84">
        <f t="shared" si="2"/>
        <v>74.036138757367866</v>
      </c>
      <c r="K12" s="84">
        <v>89.400555555555599</v>
      </c>
      <c r="L12" s="85">
        <v>0</v>
      </c>
      <c r="M12" s="84">
        <v>0</v>
      </c>
      <c r="N12" s="86">
        <f t="shared" si="3"/>
        <v>89.400555555555599</v>
      </c>
      <c r="O12" s="81">
        <f t="shared" si="7"/>
        <v>0.92508565842154467</v>
      </c>
      <c r="P12" s="87">
        <f t="shared" si="4"/>
        <v>92.508565842154468</v>
      </c>
      <c r="Q12" s="84">
        <v>100</v>
      </c>
      <c r="R12" s="84">
        <v>0</v>
      </c>
      <c r="S12" s="84">
        <v>0</v>
      </c>
      <c r="T12" s="84">
        <v>100</v>
      </c>
      <c r="U12" s="84">
        <f t="shared" si="5"/>
        <v>1</v>
      </c>
      <c r="V12" s="84">
        <v>100</v>
      </c>
      <c r="W12" s="88">
        <f t="shared" si="6"/>
        <v>89.563223840981706</v>
      </c>
      <c r="X12" s="47">
        <v>10</v>
      </c>
    </row>
    <row r="13" spans="1:24" x14ac:dyDescent="0.2">
      <c r="A13" s="73">
        <v>11</v>
      </c>
      <c r="B13" s="59">
        <v>2021210667</v>
      </c>
      <c r="C13" s="59" t="s">
        <v>312</v>
      </c>
      <c r="D13" s="48" t="s">
        <v>128</v>
      </c>
      <c r="E13" s="84">
        <v>94.362499999999997</v>
      </c>
      <c r="F13" s="84">
        <v>2.5</v>
      </c>
      <c r="G13" s="84">
        <v>0</v>
      </c>
      <c r="H13" s="84">
        <f t="shared" si="0"/>
        <v>96.862499999999997</v>
      </c>
      <c r="I13" s="84">
        <f t="shared" si="1"/>
        <v>0.74876799690791374</v>
      </c>
      <c r="J13" s="84">
        <f t="shared" si="2"/>
        <v>74.876799690791373</v>
      </c>
      <c r="K13" s="84">
        <v>87.237777777777794</v>
      </c>
      <c r="L13" s="85">
        <v>0</v>
      </c>
      <c r="M13" s="84">
        <v>0</v>
      </c>
      <c r="N13" s="86">
        <f t="shared" si="3"/>
        <v>87.237777777777794</v>
      </c>
      <c r="O13" s="81">
        <f t="shared" si="7"/>
        <v>0.90270599095592419</v>
      </c>
      <c r="P13" s="87">
        <f t="shared" si="4"/>
        <v>90.270599095592416</v>
      </c>
      <c r="Q13" s="84">
        <v>100</v>
      </c>
      <c r="R13" s="84">
        <v>0</v>
      </c>
      <c r="S13" s="84">
        <v>0</v>
      </c>
      <c r="T13" s="84">
        <v>100</v>
      </c>
      <c r="U13" s="84">
        <f t="shared" si="5"/>
        <v>1</v>
      </c>
      <c r="V13" s="84">
        <v>100</v>
      </c>
      <c r="W13" s="88">
        <f t="shared" si="6"/>
        <v>88.164779305072955</v>
      </c>
      <c r="X13" s="73">
        <v>11</v>
      </c>
    </row>
    <row r="14" spans="1:24" x14ac:dyDescent="0.2">
      <c r="A14" s="47">
        <v>12</v>
      </c>
      <c r="B14" s="59">
        <v>2021210627</v>
      </c>
      <c r="C14" s="59" t="s">
        <v>313</v>
      </c>
      <c r="D14" s="48" t="s">
        <v>128</v>
      </c>
      <c r="E14" s="84">
        <v>97.625</v>
      </c>
      <c r="F14" s="84">
        <v>0.5</v>
      </c>
      <c r="G14" s="84">
        <v>0</v>
      </c>
      <c r="H14" s="84">
        <f t="shared" si="0"/>
        <v>98.125</v>
      </c>
      <c r="I14" s="84">
        <f t="shared" si="1"/>
        <v>0.75852739395110635</v>
      </c>
      <c r="J14" s="84">
        <f t="shared" si="2"/>
        <v>75.852739395110632</v>
      </c>
      <c r="K14" s="84">
        <v>85.351333333333301</v>
      </c>
      <c r="L14" s="85">
        <v>0</v>
      </c>
      <c r="M14" s="84">
        <v>0</v>
      </c>
      <c r="N14" s="86">
        <f t="shared" si="3"/>
        <v>85.351333333333301</v>
      </c>
      <c r="O14" s="81">
        <f t="shared" si="7"/>
        <v>0.88318572410612661</v>
      </c>
      <c r="P14" s="87">
        <f t="shared" si="4"/>
        <v>88.31857241061266</v>
      </c>
      <c r="Q14" s="84">
        <v>100</v>
      </c>
      <c r="R14" s="84">
        <v>0</v>
      </c>
      <c r="S14" s="84">
        <v>0</v>
      </c>
      <c r="T14" s="84">
        <v>100</v>
      </c>
      <c r="U14" s="84">
        <f t="shared" si="5"/>
        <v>1</v>
      </c>
      <c r="V14" s="84">
        <v>100</v>
      </c>
      <c r="W14" s="88">
        <f t="shared" si="6"/>
        <v>86.993548566450983</v>
      </c>
      <c r="X14" s="47">
        <v>12</v>
      </c>
    </row>
    <row r="15" spans="1:24" x14ac:dyDescent="0.2">
      <c r="A15" s="73">
        <v>13</v>
      </c>
      <c r="B15" s="59">
        <v>2021210593</v>
      </c>
      <c r="C15" s="59" t="s">
        <v>314</v>
      </c>
      <c r="D15" s="48" t="s">
        <v>128</v>
      </c>
      <c r="E15" s="84">
        <v>97.143749999999997</v>
      </c>
      <c r="F15" s="84">
        <v>4.5999999999999996</v>
      </c>
      <c r="G15" s="84">
        <v>0</v>
      </c>
      <c r="H15" s="84">
        <f t="shared" si="0"/>
        <v>101.74374999999999</v>
      </c>
      <c r="I15" s="84">
        <f t="shared" si="1"/>
        <v>0.7865011112184751</v>
      </c>
      <c r="J15" s="84">
        <f t="shared" si="2"/>
        <v>78.650111121847516</v>
      </c>
      <c r="K15" s="84">
        <v>83.65</v>
      </c>
      <c r="L15" s="85">
        <v>0</v>
      </c>
      <c r="M15" s="84">
        <v>0</v>
      </c>
      <c r="N15" s="86">
        <f t="shared" si="3"/>
        <v>83.65</v>
      </c>
      <c r="O15" s="81">
        <f t="shared" si="7"/>
        <v>0.86558092224465377</v>
      </c>
      <c r="P15" s="87">
        <f t="shared" si="4"/>
        <v>86.558092224465383</v>
      </c>
      <c r="Q15" s="84">
        <v>100</v>
      </c>
      <c r="R15" s="84">
        <v>0</v>
      </c>
      <c r="S15" s="84">
        <v>0</v>
      </c>
      <c r="T15" s="84">
        <v>100</v>
      </c>
      <c r="U15" s="84">
        <f t="shared" si="5"/>
        <v>1</v>
      </c>
      <c r="V15" s="84">
        <v>100</v>
      </c>
      <c r="W15" s="88">
        <f t="shared" si="6"/>
        <v>86.320686781495269</v>
      </c>
      <c r="X15" s="73">
        <v>13</v>
      </c>
    </row>
    <row r="16" spans="1:24" x14ac:dyDescent="0.2">
      <c r="A16" s="47">
        <v>14</v>
      </c>
      <c r="B16" s="59">
        <v>2021215373</v>
      </c>
      <c r="C16" s="59" t="s">
        <v>315</v>
      </c>
      <c r="D16" s="48" t="s">
        <v>128</v>
      </c>
      <c r="E16" s="84">
        <v>97.056250000000006</v>
      </c>
      <c r="F16" s="84">
        <v>0</v>
      </c>
      <c r="G16" s="84">
        <v>0</v>
      </c>
      <c r="H16" s="84">
        <f t="shared" si="0"/>
        <v>97.056250000000006</v>
      </c>
      <c r="I16" s="84">
        <f t="shared" si="1"/>
        <v>0.75026572615711662</v>
      </c>
      <c r="J16" s="84">
        <f t="shared" si="2"/>
        <v>75.026572615711657</v>
      </c>
      <c r="K16" s="84">
        <v>83.025000000000006</v>
      </c>
      <c r="L16" s="91">
        <v>0</v>
      </c>
      <c r="M16" s="84">
        <v>0</v>
      </c>
      <c r="N16" s="86">
        <f t="shared" si="3"/>
        <v>83.025000000000006</v>
      </c>
      <c r="O16" s="81">
        <f t="shared" si="7"/>
        <v>0.85911364099656162</v>
      </c>
      <c r="P16" s="87">
        <f t="shared" si="4"/>
        <v>85.911364099656168</v>
      </c>
      <c r="Q16" s="84">
        <v>100</v>
      </c>
      <c r="R16" s="84">
        <v>0</v>
      </c>
      <c r="S16" s="84">
        <v>0</v>
      </c>
      <c r="T16" s="84">
        <v>100</v>
      </c>
      <c r="U16" s="84">
        <f t="shared" si="5"/>
        <v>1</v>
      </c>
      <c r="V16" s="84">
        <v>100</v>
      </c>
      <c r="W16" s="88">
        <f t="shared" si="6"/>
        <v>85.143269392901644</v>
      </c>
      <c r="X16" s="47">
        <v>14</v>
      </c>
    </row>
    <row r="17" spans="1:24" x14ac:dyDescent="0.2">
      <c r="A17" s="73">
        <v>15</v>
      </c>
      <c r="B17" s="59">
        <v>2021210651</v>
      </c>
      <c r="C17" s="59" t="s">
        <v>316</v>
      </c>
      <c r="D17" s="48" t="s">
        <v>128</v>
      </c>
      <c r="E17" s="84">
        <v>97.012500000000003</v>
      </c>
      <c r="F17" s="84">
        <v>10</v>
      </c>
      <c r="G17" s="84">
        <v>0</v>
      </c>
      <c r="H17" s="84">
        <f t="shared" si="0"/>
        <v>107.0125</v>
      </c>
      <c r="I17" s="84">
        <f t="shared" si="1"/>
        <v>0.82722968402744224</v>
      </c>
      <c r="J17" s="84">
        <f t="shared" si="2"/>
        <v>82.722968402744229</v>
      </c>
      <c r="K17" s="84">
        <v>80.293333333333294</v>
      </c>
      <c r="L17" s="85">
        <v>0</v>
      </c>
      <c r="M17" s="84">
        <v>0</v>
      </c>
      <c r="N17" s="86">
        <f t="shared" si="3"/>
        <v>80.293333333333294</v>
      </c>
      <c r="O17" s="81">
        <f t="shared" si="7"/>
        <v>0.83084731042156634</v>
      </c>
      <c r="P17" s="87">
        <f t="shared" si="4"/>
        <v>83.084731042156633</v>
      </c>
      <c r="Q17" s="84">
        <v>100</v>
      </c>
      <c r="R17" s="84">
        <v>0</v>
      </c>
      <c r="S17" s="84">
        <v>0</v>
      </c>
      <c r="T17" s="84">
        <v>100</v>
      </c>
      <c r="U17" s="84">
        <f t="shared" si="5"/>
        <v>1</v>
      </c>
      <c r="V17" s="84">
        <v>100</v>
      </c>
      <c r="W17" s="88">
        <f t="shared" si="6"/>
        <v>84.703905410058482</v>
      </c>
      <c r="X17" s="73">
        <v>15</v>
      </c>
    </row>
    <row r="18" spans="1:24" x14ac:dyDescent="0.2">
      <c r="A18" s="47">
        <v>16</v>
      </c>
      <c r="B18" s="59">
        <v>2021215329</v>
      </c>
      <c r="C18" s="59" t="s">
        <v>317</v>
      </c>
      <c r="D18" s="48" t="s">
        <v>128</v>
      </c>
      <c r="E18" s="84">
        <v>97.537499999999994</v>
      </c>
      <c r="F18" s="84">
        <v>0</v>
      </c>
      <c r="G18" s="84">
        <v>0</v>
      </c>
      <c r="H18" s="84">
        <f t="shared" si="0"/>
        <v>97.537499999999994</v>
      </c>
      <c r="I18" s="84">
        <f t="shared" si="1"/>
        <v>0.75398589235674929</v>
      </c>
      <c r="J18" s="84">
        <f t="shared" si="2"/>
        <v>75.398589235674933</v>
      </c>
      <c r="K18" s="84">
        <v>82.235882352941204</v>
      </c>
      <c r="L18" s="85">
        <v>0</v>
      </c>
      <c r="M18" s="84">
        <v>0</v>
      </c>
      <c r="N18" s="86">
        <f t="shared" si="3"/>
        <v>82.235882352941204</v>
      </c>
      <c r="O18" s="81">
        <f t="shared" si="7"/>
        <v>0.85094812777838236</v>
      </c>
      <c r="P18" s="87">
        <f t="shared" si="4"/>
        <v>85.094812777838229</v>
      </c>
      <c r="Q18" s="84">
        <v>100</v>
      </c>
      <c r="R18" s="84">
        <v>0</v>
      </c>
      <c r="S18" s="84">
        <v>0</v>
      </c>
      <c r="T18" s="84">
        <v>100</v>
      </c>
      <c r="U18" s="84">
        <f t="shared" si="5"/>
        <v>1</v>
      </c>
      <c r="V18" s="84">
        <v>100</v>
      </c>
      <c r="W18" s="88">
        <f t="shared" si="6"/>
        <v>84.646086791621741</v>
      </c>
      <c r="X18" s="47">
        <v>16</v>
      </c>
    </row>
  </sheetData>
  <autoFilter ref="A2:X2" xr:uid="{3759D47C-E6B1-4F33-954F-4491D64DB9AC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conditionalFormatting sqref="C4:C18">
    <cfRule type="cellIs" dxfId="1" priority="1" stopIfTrue="1" operator="lessThan">
      <formula>60</formula>
    </cfRule>
    <cfRule type="cellIs" dxfId="0" priority="2" stopIfTrue="1" operator="between">
      <formula>60</formula>
      <formula>79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2A4E-9F7D-4463-B99A-4E49CEF5E80C}">
  <dimension ref="A1:X59"/>
  <sheetViews>
    <sheetView zoomScaleNormal="100" workbookViewId="0">
      <selection activeCell="Q6" sqref="Q6"/>
    </sheetView>
  </sheetViews>
  <sheetFormatPr defaultRowHeight="14.25" x14ac:dyDescent="0.2"/>
  <cols>
    <col min="1" max="1" width="10.25" style="1" customWidth="1"/>
    <col min="2" max="2" width="15" style="1" customWidth="1"/>
    <col min="3" max="3" width="10.125" style="1" customWidth="1"/>
    <col min="4" max="4" width="12.125" style="1" customWidth="1"/>
    <col min="5" max="5" width="14.375" style="1" customWidth="1"/>
    <col min="6" max="6" width="11.125" style="1" customWidth="1"/>
    <col min="7" max="7" width="11.375" style="1" customWidth="1"/>
    <col min="8" max="8" width="14.875" style="1" customWidth="1"/>
    <col min="9" max="9" width="17" style="1" customWidth="1"/>
    <col min="10" max="10" width="12.5" style="1" customWidth="1"/>
    <col min="11" max="11" width="12.375" style="1" customWidth="1"/>
    <col min="12" max="12" width="11.25" style="1" customWidth="1"/>
    <col min="13" max="13" width="9.5" style="1" customWidth="1"/>
    <col min="14" max="14" width="15.375" customWidth="1"/>
    <col min="15" max="15" width="16.125" style="1" customWidth="1"/>
    <col min="16" max="16" width="12.125" style="1" customWidth="1"/>
    <col min="17" max="17" width="13.375" style="1" customWidth="1"/>
    <col min="18" max="18" width="12.75" style="1" customWidth="1"/>
    <col min="19" max="19" width="11.625" style="1" customWidth="1"/>
    <col min="20" max="20" width="16" style="1" customWidth="1"/>
    <col min="21" max="21" width="19" style="1" customWidth="1"/>
    <col min="22" max="22" width="12.625" style="1" customWidth="1"/>
    <col min="23" max="23" width="15.5" style="1" customWidth="1"/>
    <col min="24" max="24" width="9.75" style="1" customWidth="1"/>
  </cols>
  <sheetData>
    <row r="1" spans="1:24" s="2" customFormat="1" ht="25.5" customHeight="1" x14ac:dyDescent="0.2">
      <c r="A1" s="105" t="s">
        <v>67</v>
      </c>
      <c r="B1" s="105" t="s">
        <v>0</v>
      </c>
      <c r="C1" s="105" t="s">
        <v>1</v>
      </c>
      <c r="D1" s="105" t="s">
        <v>68</v>
      </c>
      <c r="E1" s="105" t="s">
        <v>5</v>
      </c>
      <c r="F1" s="105"/>
      <c r="G1" s="105"/>
      <c r="H1" s="105"/>
      <c r="I1" s="105"/>
      <c r="J1" s="105"/>
      <c r="K1" s="105" t="s">
        <v>7</v>
      </c>
      <c r="L1" s="105"/>
      <c r="M1" s="105"/>
      <c r="N1" s="105"/>
      <c r="O1" s="105"/>
      <c r="P1" s="105"/>
      <c r="Q1" s="105" t="s">
        <v>9</v>
      </c>
      <c r="R1" s="105"/>
      <c r="S1" s="105"/>
      <c r="T1" s="105"/>
      <c r="U1" s="105"/>
      <c r="V1" s="105"/>
      <c r="W1" s="105" t="s">
        <v>69</v>
      </c>
      <c r="X1" s="105" t="s">
        <v>70</v>
      </c>
    </row>
    <row r="2" spans="1:24" s="2" customFormat="1" ht="29.25" customHeight="1" x14ac:dyDescent="0.2">
      <c r="A2" s="105"/>
      <c r="B2" s="105"/>
      <c r="C2" s="105"/>
      <c r="D2" s="105"/>
      <c r="E2" s="14" t="s">
        <v>166</v>
      </c>
      <c r="F2" s="14" t="s">
        <v>2</v>
      </c>
      <c r="G2" s="14" t="s">
        <v>3</v>
      </c>
      <c r="H2" s="14" t="s">
        <v>4</v>
      </c>
      <c r="I2" s="14" t="s">
        <v>123</v>
      </c>
      <c r="J2" s="19" t="s">
        <v>5</v>
      </c>
      <c r="K2" s="14" t="s">
        <v>166</v>
      </c>
      <c r="L2" s="14" t="s">
        <v>2</v>
      </c>
      <c r="M2" s="14" t="s">
        <v>3</v>
      </c>
      <c r="N2" s="14" t="s">
        <v>6</v>
      </c>
      <c r="O2" s="14" t="s">
        <v>121</v>
      </c>
      <c r="P2" s="19" t="s">
        <v>7</v>
      </c>
      <c r="Q2" s="14" t="s">
        <v>166</v>
      </c>
      <c r="R2" s="14" t="s">
        <v>2</v>
      </c>
      <c r="S2" s="14" t="s">
        <v>3</v>
      </c>
      <c r="T2" s="14" t="s">
        <v>8</v>
      </c>
      <c r="U2" s="14" t="s">
        <v>122</v>
      </c>
      <c r="V2" s="19" t="s">
        <v>9</v>
      </c>
      <c r="W2" s="105"/>
      <c r="X2" s="105"/>
    </row>
    <row r="3" spans="1:24" x14ac:dyDescent="0.2">
      <c r="A3" s="14">
        <v>1</v>
      </c>
      <c r="B3" s="14">
        <v>2021210625</v>
      </c>
      <c r="C3" s="14" t="s">
        <v>10</v>
      </c>
      <c r="D3" s="14" t="s">
        <v>71</v>
      </c>
      <c r="E3" s="14">
        <v>96.932000000000002</v>
      </c>
      <c r="F3" s="14">
        <v>6.8</v>
      </c>
      <c r="G3" s="14">
        <v>0</v>
      </c>
      <c r="H3" s="14">
        <v>103.732</v>
      </c>
      <c r="I3" s="14">
        <v>0.86437570828611432</v>
      </c>
      <c r="J3" s="14">
        <v>86.437570828611427</v>
      </c>
      <c r="K3" s="14">
        <v>87.75</v>
      </c>
      <c r="L3" s="14">
        <v>5</v>
      </c>
      <c r="M3" s="14">
        <v>0</v>
      </c>
      <c r="N3" s="20">
        <v>92.75</v>
      </c>
      <c r="O3" s="14">
        <v>1</v>
      </c>
      <c r="P3" s="14">
        <v>100</v>
      </c>
      <c r="Q3" s="14">
        <v>100</v>
      </c>
      <c r="R3" s="14">
        <v>6.666666666666667</v>
      </c>
      <c r="S3" s="14">
        <v>0</v>
      </c>
      <c r="T3" s="20">
        <v>106.66666666666667</v>
      </c>
      <c r="U3" s="14">
        <v>0.99999999968750009</v>
      </c>
      <c r="V3" s="14">
        <v>100</v>
      </c>
      <c r="W3" s="14">
        <v>97.287514165722285</v>
      </c>
      <c r="X3" s="14">
        <v>1</v>
      </c>
    </row>
    <row r="4" spans="1:24" x14ac:dyDescent="0.2">
      <c r="A4" s="14">
        <v>2</v>
      </c>
      <c r="B4" s="14">
        <v>2021210608</v>
      </c>
      <c r="C4" s="14" t="s">
        <v>11</v>
      </c>
      <c r="D4" s="14" t="s">
        <v>71</v>
      </c>
      <c r="E4" s="14">
        <v>96.343999999999994</v>
      </c>
      <c r="F4" s="14">
        <v>0.5</v>
      </c>
      <c r="G4" s="14">
        <v>0</v>
      </c>
      <c r="H4" s="14">
        <v>96.843999999999994</v>
      </c>
      <c r="I4" s="14">
        <v>0.8069795346976868</v>
      </c>
      <c r="J4" s="14">
        <v>80.697953469768677</v>
      </c>
      <c r="K4" s="14">
        <v>92.75</v>
      </c>
      <c r="L4" s="14">
        <v>0</v>
      </c>
      <c r="M4" s="14">
        <v>0</v>
      </c>
      <c r="N4" s="14">
        <v>92.75</v>
      </c>
      <c r="O4" s="14">
        <v>1</v>
      </c>
      <c r="P4" s="14">
        <v>100</v>
      </c>
      <c r="Q4" s="14">
        <v>100</v>
      </c>
      <c r="R4" s="14">
        <v>0</v>
      </c>
      <c r="S4" s="14">
        <v>0</v>
      </c>
      <c r="T4" s="14">
        <v>100</v>
      </c>
      <c r="U4" s="14">
        <v>0.93749999970703135</v>
      </c>
      <c r="V4" s="14">
        <v>93.75</v>
      </c>
      <c r="W4" s="14">
        <v>95.514590693953735</v>
      </c>
      <c r="X4" s="14">
        <v>2</v>
      </c>
    </row>
    <row r="5" spans="1:24" x14ac:dyDescent="0.2">
      <c r="A5" s="14">
        <v>3</v>
      </c>
      <c r="B5" s="14">
        <v>2021210626</v>
      </c>
      <c r="C5" s="14" t="s">
        <v>12</v>
      </c>
      <c r="D5" s="14" t="s">
        <v>71</v>
      </c>
      <c r="E5" s="14">
        <v>97.212000000000003</v>
      </c>
      <c r="F5" s="14">
        <v>6.8</v>
      </c>
      <c r="G5" s="14">
        <v>0</v>
      </c>
      <c r="H5" s="14">
        <v>104.012</v>
      </c>
      <c r="I5" s="14">
        <v>0.86670888607426178</v>
      </c>
      <c r="J5" s="14">
        <v>86.670888607426178</v>
      </c>
      <c r="K5" s="14">
        <v>88.288888888888891</v>
      </c>
      <c r="L5" s="14">
        <v>2.5</v>
      </c>
      <c r="M5" s="14">
        <v>0</v>
      </c>
      <c r="N5" s="14">
        <v>90.788888888888891</v>
      </c>
      <c r="O5" s="14">
        <v>0.97885594489368077</v>
      </c>
      <c r="P5" s="14">
        <v>97.885594489368074</v>
      </c>
      <c r="Q5" s="14">
        <v>100</v>
      </c>
      <c r="R5" s="14">
        <v>0</v>
      </c>
      <c r="S5" s="14">
        <v>0</v>
      </c>
      <c r="T5" s="14">
        <v>100</v>
      </c>
      <c r="U5" s="14">
        <v>0.93749999970703135</v>
      </c>
      <c r="V5" s="14">
        <v>93.75</v>
      </c>
      <c r="W5" s="14">
        <v>95.229093864042881</v>
      </c>
      <c r="X5" s="14">
        <v>3</v>
      </c>
    </row>
    <row r="6" spans="1:24" x14ac:dyDescent="0.2">
      <c r="A6" s="14">
        <v>4</v>
      </c>
      <c r="B6" s="14">
        <v>2021210525</v>
      </c>
      <c r="C6" s="14" t="s">
        <v>13</v>
      </c>
      <c r="D6" s="14" t="s">
        <v>71</v>
      </c>
      <c r="E6" s="14">
        <v>96.399999999999991</v>
      </c>
      <c r="F6" s="14">
        <v>0.50000000000001421</v>
      </c>
      <c r="G6" s="14">
        <v>0</v>
      </c>
      <c r="H6" s="14">
        <v>96.9</v>
      </c>
      <c r="I6" s="14">
        <v>0.8074461702553164</v>
      </c>
      <c r="J6" s="14">
        <v>80.744617025531639</v>
      </c>
      <c r="K6" s="14">
        <v>90.173749999999998</v>
      </c>
      <c r="L6" s="14">
        <v>0</v>
      </c>
      <c r="M6" s="14">
        <v>0</v>
      </c>
      <c r="N6" s="14">
        <v>90.173749999999998</v>
      </c>
      <c r="O6" s="14">
        <v>0.97222371967654986</v>
      </c>
      <c r="P6" s="14">
        <v>97.222371967654979</v>
      </c>
      <c r="Q6" s="14">
        <v>100</v>
      </c>
      <c r="R6" s="14">
        <v>0</v>
      </c>
      <c r="S6" s="14">
        <v>0</v>
      </c>
      <c r="T6" s="14">
        <v>100</v>
      </c>
      <c r="U6" s="14">
        <v>0.93749999970703135</v>
      </c>
      <c r="V6" s="14">
        <v>93.75</v>
      </c>
      <c r="W6" s="14">
        <v>93.579583782464809</v>
      </c>
      <c r="X6" s="14">
        <v>4</v>
      </c>
    </row>
    <row r="7" spans="1:24" x14ac:dyDescent="0.2">
      <c r="A7" s="14">
        <v>5</v>
      </c>
      <c r="B7" s="14">
        <v>2021210634</v>
      </c>
      <c r="C7" s="14" t="s">
        <v>14</v>
      </c>
      <c r="D7" s="14" t="s">
        <v>71</v>
      </c>
      <c r="E7" s="14">
        <v>96.623999999999995</v>
      </c>
      <c r="F7" s="14">
        <v>6.6</v>
      </c>
      <c r="G7" s="14">
        <v>0</v>
      </c>
      <c r="H7" s="14">
        <v>103.22399999999999</v>
      </c>
      <c r="I7" s="14">
        <v>0.86014265715618954</v>
      </c>
      <c r="J7" s="14">
        <v>86.014265715618947</v>
      </c>
      <c r="K7" s="14">
        <v>87.811111111111103</v>
      </c>
      <c r="L7" s="14">
        <v>0</v>
      </c>
      <c r="M7" s="14">
        <v>0</v>
      </c>
      <c r="N7" s="14">
        <v>87.811111111111103</v>
      </c>
      <c r="O7" s="14">
        <v>0.94675052410901461</v>
      </c>
      <c r="P7" s="14">
        <v>94.675052410901458</v>
      </c>
      <c r="Q7" s="14">
        <v>100</v>
      </c>
      <c r="R7" s="14">
        <v>0</v>
      </c>
      <c r="S7" s="14">
        <v>0</v>
      </c>
      <c r="T7" s="14">
        <v>100</v>
      </c>
      <c r="U7" s="14">
        <v>0.93749999970703135</v>
      </c>
      <c r="V7" s="14">
        <v>93.75</v>
      </c>
      <c r="W7" s="14">
        <v>92.850389830754807</v>
      </c>
      <c r="X7" s="14">
        <v>5</v>
      </c>
    </row>
    <row r="8" spans="1:24" x14ac:dyDescent="0.2">
      <c r="A8" s="14">
        <v>6</v>
      </c>
      <c r="B8" s="14">
        <v>2021210620</v>
      </c>
      <c r="C8" s="14" t="s">
        <v>15</v>
      </c>
      <c r="D8" s="14" t="s">
        <v>71</v>
      </c>
      <c r="E8" s="14">
        <v>96.763999999999996</v>
      </c>
      <c r="F8" s="14">
        <v>16</v>
      </c>
      <c r="G8" s="14">
        <v>0</v>
      </c>
      <c r="H8" s="14">
        <v>112.764</v>
      </c>
      <c r="I8" s="14">
        <v>0.93963735750949939</v>
      </c>
      <c r="J8" s="14">
        <v>93.963735750949937</v>
      </c>
      <c r="K8" s="14">
        <v>85.117333333333335</v>
      </c>
      <c r="L8" s="14">
        <v>0.55555555555555558</v>
      </c>
      <c r="M8" s="14">
        <v>0</v>
      </c>
      <c r="N8" s="14">
        <v>85.672888888888892</v>
      </c>
      <c r="O8" s="14">
        <v>0.92369691524408504</v>
      </c>
      <c r="P8" s="14">
        <v>92.369691524408509</v>
      </c>
      <c r="Q8" s="14">
        <v>100</v>
      </c>
      <c r="R8" s="14">
        <v>0</v>
      </c>
      <c r="S8" s="14">
        <v>0</v>
      </c>
      <c r="T8" s="14">
        <v>100</v>
      </c>
      <c r="U8" s="14">
        <v>0.93749999970703135</v>
      </c>
      <c r="V8" s="14">
        <v>93.75</v>
      </c>
      <c r="W8" s="14">
        <v>92.826531217275942</v>
      </c>
      <c r="X8" s="14">
        <v>6</v>
      </c>
    </row>
    <row r="9" spans="1:24" x14ac:dyDescent="0.2">
      <c r="A9" s="14">
        <v>7</v>
      </c>
      <c r="B9" s="14">
        <v>2021210585</v>
      </c>
      <c r="C9" s="14" t="s">
        <v>16</v>
      </c>
      <c r="D9" s="14" t="s">
        <v>71</v>
      </c>
      <c r="E9" s="14">
        <v>96.792000000000002</v>
      </c>
      <c r="F9" s="14">
        <v>6.6</v>
      </c>
      <c r="G9" s="14">
        <v>0</v>
      </c>
      <c r="H9" s="14">
        <v>103.392</v>
      </c>
      <c r="I9" s="14">
        <v>0.86154256382907801</v>
      </c>
      <c r="J9" s="14">
        <v>86.154256382907803</v>
      </c>
      <c r="K9" s="14">
        <v>86.441764705882349</v>
      </c>
      <c r="L9" s="14">
        <v>0</v>
      </c>
      <c r="M9" s="14">
        <v>0</v>
      </c>
      <c r="N9" s="14">
        <v>86.441764705882349</v>
      </c>
      <c r="O9" s="14">
        <v>0.93198668146503882</v>
      </c>
      <c r="P9" s="14">
        <v>93.198668146503877</v>
      </c>
      <c r="Q9" s="14">
        <v>100</v>
      </c>
      <c r="R9" s="14">
        <v>0</v>
      </c>
      <c r="S9" s="14">
        <v>0</v>
      </c>
      <c r="T9" s="14">
        <v>100</v>
      </c>
      <c r="U9" s="14">
        <v>0.93749999970703135</v>
      </c>
      <c r="V9" s="14">
        <v>93.75</v>
      </c>
      <c r="W9" s="14">
        <v>91.844918979134277</v>
      </c>
      <c r="X9" s="14">
        <v>7</v>
      </c>
    </row>
    <row r="10" spans="1:24" x14ac:dyDescent="0.2">
      <c r="A10" s="14">
        <v>8</v>
      </c>
      <c r="B10" s="14">
        <v>2021210511</v>
      </c>
      <c r="C10" s="14" t="s">
        <v>17</v>
      </c>
      <c r="D10" s="14" t="s">
        <v>71</v>
      </c>
      <c r="E10" s="14">
        <v>97.1</v>
      </c>
      <c r="F10" s="14">
        <v>13.4</v>
      </c>
      <c r="G10" s="14">
        <v>0</v>
      </c>
      <c r="H10" s="14">
        <v>110.5</v>
      </c>
      <c r="I10" s="14">
        <v>0.92077194853676425</v>
      </c>
      <c r="J10" s="14">
        <v>92.077194853676431</v>
      </c>
      <c r="K10" s="14">
        <v>84.212499999999991</v>
      </c>
      <c r="L10" s="14">
        <v>0.4</v>
      </c>
      <c r="M10" s="14">
        <v>0</v>
      </c>
      <c r="N10" s="14">
        <v>84.612499999999997</v>
      </c>
      <c r="O10" s="14">
        <v>0.91226415094339619</v>
      </c>
      <c r="P10" s="14">
        <v>91.226415094339615</v>
      </c>
      <c r="Q10" s="14">
        <v>100</v>
      </c>
      <c r="R10" s="14">
        <v>0</v>
      </c>
      <c r="S10" s="14">
        <v>0</v>
      </c>
      <c r="T10" s="14">
        <v>100</v>
      </c>
      <c r="U10" s="14">
        <v>0.93749999970703135</v>
      </c>
      <c r="V10" s="14">
        <v>93.75</v>
      </c>
      <c r="W10" s="14">
        <v>91.648929536773011</v>
      </c>
      <c r="X10" s="14">
        <v>8</v>
      </c>
    </row>
    <row r="11" spans="1:24" x14ac:dyDescent="0.2">
      <c r="A11" s="14">
        <v>9</v>
      </c>
      <c r="B11" s="14">
        <v>2021210600</v>
      </c>
      <c r="C11" s="14" t="s">
        <v>18</v>
      </c>
      <c r="D11" s="14" t="s">
        <v>71</v>
      </c>
      <c r="E11" s="14">
        <v>96.372</v>
      </c>
      <c r="F11" s="14">
        <v>3</v>
      </c>
      <c r="G11" s="14">
        <v>0</v>
      </c>
      <c r="H11" s="14">
        <v>99.372</v>
      </c>
      <c r="I11" s="14">
        <v>0.82804479701353251</v>
      </c>
      <c r="J11" s="14">
        <v>82.804479701353245</v>
      </c>
      <c r="K11" s="14">
        <v>86.8</v>
      </c>
      <c r="L11" s="14">
        <v>0</v>
      </c>
      <c r="M11" s="14">
        <v>0</v>
      </c>
      <c r="N11" s="14">
        <v>86.8</v>
      </c>
      <c r="O11" s="14">
        <v>0.9358490566037736</v>
      </c>
      <c r="P11" s="14">
        <v>93.584905660377359</v>
      </c>
      <c r="Q11" s="14">
        <v>100</v>
      </c>
      <c r="R11" s="14">
        <v>0</v>
      </c>
      <c r="S11" s="14">
        <v>0</v>
      </c>
      <c r="T11" s="14">
        <v>100</v>
      </c>
      <c r="U11" s="14">
        <v>0.93749999970703135</v>
      </c>
      <c r="V11" s="14">
        <v>93.75</v>
      </c>
      <c r="W11" s="14">
        <v>91.445329902534809</v>
      </c>
      <c r="X11" s="14">
        <v>9</v>
      </c>
    </row>
    <row r="12" spans="1:24" x14ac:dyDescent="0.2">
      <c r="A12" s="14">
        <v>10</v>
      </c>
      <c r="B12" s="14">
        <v>2021210535</v>
      </c>
      <c r="C12" s="14" t="s">
        <v>19</v>
      </c>
      <c r="D12" s="14" t="s">
        <v>71</v>
      </c>
      <c r="E12" s="14">
        <v>97.1</v>
      </c>
      <c r="F12" s="14">
        <v>5</v>
      </c>
      <c r="G12" s="14">
        <v>0</v>
      </c>
      <c r="H12" s="14">
        <v>102.1</v>
      </c>
      <c r="I12" s="14">
        <v>0.85077661489234047</v>
      </c>
      <c r="J12" s="14">
        <v>85.077661489234046</v>
      </c>
      <c r="K12" s="14">
        <v>85.100499999999997</v>
      </c>
      <c r="L12" s="14">
        <v>0</v>
      </c>
      <c r="M12" s="14">
        <v>0</v>
      </c>
      <c r="N12" s="14">
        <v>85.100499999999997</v>
      </c>
      <c r="O12" s="14">
        <v>0.91752560646900261</v>
      </c>
      <c r="P12" s="14">
        <v>91.752560646900264</v>
      </c>
      <c r="Q12" s="14">
        <v>100</v>
      </c>
      <c r="R12" s="14">
        <v>6.666666666666667</v>
      </c>
      <c r="S12" s="14">
        <v>0</v>
      </c>
      <c r="T12" s="14">
        <v>106.66666666666667</v>
      </c>
      <c r="U12" s="14">
        <v>0.99999999968750009</v>
      </c>
      <c r="V12" s="14">
        <v>100</v>
      </c>
      <c r="W12" s="14">
        <v>91.242324750677</v>
      </c>
      <c r="X12" s="14">
        <v>10</v>
      </c>
    </row>
    <row r="13" spans="1:24" x14ac:dyDescent="0.2">
      <c r="A13" s="14">
        <v>11</v>
      </c>
      <c r="B13" s="14">
        <v>2021210590</v>
      </c>
      <c r="C13" s="14" t="s">
        <v>20</v>
      </c>
      <c r="D13" s="14" t="s">
        <v>71</v>
      </c>
      <c r="E13" s="14">
        <v>96.876000000000005</v>
      </c>
      <c r="F13" s="14">
        <v>7</v>
      </c>
      <c r="G13" s="14">
        <v>0</v>
      </c>
      <c r="H13" s="14">
        <v>103.876</v>
      </c>
      <c r="I13" s="14">
        <v>0.8655756282914473</v>
      </c>
      <c r="J13" s="14">
        <v>86.557562829144729</v>
      </c>
      <c r="K13" s="14">
        <v>85.45</v>
      </c>
      <c r="L13" s="14">
        <v>0</v>
      </c>
      <c r="M13" s="14">
        <v>0</v>
      </c>
      <c r="N13" s="14">
        <v>85.45</v>
      </c>
      <c r="O13" s="14">
        <v>0.92129380053908361</v>
      </c>
      <c r="P13" s="14">
        <v>92.129380053908363</v>
      </c>
      <c r="Q13" s="14">
        <v>100</v>
      </c>
      <c r="R13" s="14">
        <v>0</v>
      </c>
      <c r="S13" s="14">
        <v>0</v>
      </c>
      <c r="T13" s="14">
        <v>100</v>
      </c>
      <c r="U13" s="14">
        <v>0.93749999970703135</v>
      </c>
      <c r="V13" s="14">
        <v>93.75</v>
      </c>
      <c r="W13" s="14">
        <v>91.177078603564794</v>
      </c>
      <c r="X13" s="14">
        <v>11</v>
      </c>
    </row>
    <row r="14" spans="1:24" x14ac:dyDescent="0.2">
      <c r="A14" s="14">
        <v>12</v>
      </c>
      <c r="B14" s="14">
        <v>2021210536</v>
      </c>
      <c r="C14" s="14" t="s">
        <v>21</v>
      </c>
      <c r="D14" s="14" t="s">
        <v>71</v>
      </c>
      <c r="E14" s="14">
        <v>97.1</v>
      </c>
      <c r="F14" s="14">
        <v>4.5999999999999943</v>
      </c>
      <c r="G14" s="14">
        <v>0</v>
      </c>
      <c r="H14" s="14">
        <v>101.69999999999999</v>
      </c>
      <c r="I14" s="14">
        <v>0.84744350376641553</v>
      </c>
      <c r="J14" s="14">
        <v>84.744350376641549</v>
      </c>
      <c r="K14" s="14">
        <v>85.784374999999997</v>
      </c>
      <c r="L14" s="14">
        <v>0</v>
      </c>
      <c r="M14" s="14">
        <v>0</v>
      </c>
      <c r="N14" s="14">
        <v>85.784374999999997</v>
      </c>
      <c r="O14" s="14">
        <v>0.92489892183288402</v>
      </c>
      <c r="P14" s="14">
        <v>92.489892183288404</v>
      </c>
      <c r="Q14" s="14">
        <v>100</v>
      </c>
      <c r="R14" s="14">
        <v>0</v>
      </c>
      <c r="S14" s="14">
        <v>0</v>
      </c>
      <c r="T14" s="14">
        <v>100</v>
      </c>
      <c r="U14" s="14">
        <v>0.93749999970703135</v>
      </c>
      <c r="V14" s="14">
        <v>93.75</v>
      </c>
      <c r="W14" s="14">
        <v>91.0667946036302</v>
      </c>
      <c r="X14" s="14">
        <v>12</v>
      </c>
    </row>
    <row r="15" spans="1:24" x14ac:dyDescent="0.2">
      <c r="A15" s="14">
        <v>13</v>
      </c>
      <c r="B15" s="14">
        <v>2021210639</v>
      </c>
      <c r="C15" s="14" t="s">
        <v>22</v>
      </c>
      <c r="D15" s="14" t="s">
        <v>71</v>
      </c>
      <c r="E15" s="14">
        <v>96.876000000000005</v>
      </c>
      <c r="F15" s="14">
        <v>5</v>
      </c>
      <c r="G15" s="14">
        <v>0</v>
      </c>
      <c r="H15" s="14">
        <v>101.876</v>
      </c>
      <c r="I15" s="14">
        <v>0.84891007266182261</v>
      </c>
      <c r="J15" s="14">
        <v>84.891007266182257</v>
      </c>
      <c r="K15" s="14">
        <v>85.69</v>
      </c>
      <c r="L15" s="14">
        <v>0</v>
      </c>
      <c r="M15" s="14">
        <v>0</v>
      </c>
      <c r="N15" s="14">
        <v>85.69</v>
      </c>
      <c r="O15" s="14">
        <v>0.92388140161725063</v>
      </c>
      <c r="P15" s="14">
        <v>92.388140161725062</v>
      </c>
      <c r="Q15" s="14">
        <v>100</v>
      </c>
      <c r="R15" s="14">
        <v>0</v>
      </c>
      <c r="S15" s="14">
        <v>0</v>
      </c>
      <c r="T15" s="14">
        <v>100</v>
      </c>
      <c r="U15" s="14">
        <v>0.93749999970703135</v>
      </c>
      <c r="V15" s="14">
        <v>93.75</v>
      </c>
      <c r="W15" s="14">
        <v>91.024899566443992</v>
      </c>
      <c r="X15" s="14">
        <v>13</v>
      </c>
    </row>
    <row r="16" spans="1:24" x14ac:dyDescent="0.2">
      <c r="A16" s="14">
        <v>14</v>
      </c>
      <c r="B16" s="14">
        <v>2021210538</v>
      </c>
      <c r="C16" s="14" t="s">
        <v>23</v>
      </c>
      <c r="D16" s="14" t="s">
        <v>71</v>
      </c>
      <c r="E16" s="14">
        <v>97.1</v>
      </c>
      <c r="F16" s="14">
        <v>4</v>
      </c>
      <c r="G16" s="14">
        <v>0</v>
      </c>
      <c r="H16" s="14">
        <v>101.1</v>
      </c>
      <c r="I16" s="14">
        <v>0.84244383707752812</v>
      </c>
      <c r="J16" s="14">
        <v>84.244383707752817</v>
      </c>
      <c r="K16" s="14">
        <v>85.512</v>
      </c>
      <c r="L16" s="14">
        <v>0</v>
      </c>
      <c r="M16" s="14">
        <v>0</v>
      </c>
      <c r="N16" s="14">
        <v>85.512</v>
      </c>
      <c r="O16" s="14">
        <v>0.9219622641509434</v>
      </c>
      <c r="P16" s="14">
        <v>92.196226415094344</v>
      </c>
      <c r="Q16" s="14">
        <v>100</v>
      </c>
      <c r="R16" s="14">
        <v>0</v>
      </c>
      <c r="S16" s="14">
        <v>0</v>
      </c>
      <c r="T16" s="14">
        <v>100</v>
      </c>
      <c r="U16" s="14">
        <v>0.93749999970703135</v>
      </c>
      <c r="V16" s="14">
        <v>93.75</v>
      </c>
      <c r="W16" s="14">
        <v>90.761235232116604</v>
      </c>
      <c r="X16" s="14">
        <v>14</v>
      </c>
    </row>
    <row r="17" spans="1:24" x14ac:dyDescent="0.2">
      <c r="A17" s="14">
        <v>15</v>
      </c>
      <c r="B17" s="14">
        <v>2021210633</v>
      </c>
      <c r="C17" s="14" t="s">
        <v>24</v>
      </c>
      <c r="D17" s="14" t="s">
        <v>71</v>
      </c>
      <c r="E17" s="14">
        <v>96.456000000000003</v>
      </c>
      <c r="F17" s="14">
        <v>3.3</v>
      </c>
      <c r="G17" s="14">
        <v>0</v>
      </c>
      <c r="H17" s="14">
        <v>99.756</v>
      </c>
      <c r="I17" s="14">
        <v>0.83124458369442045</v>
      </c>
      <c r="J17" s="14">
        <v>83.124458369442038</v>
      </c>
      <c r="K17" s="14">
        <v>85.805555555555557</v>
      </c>
      <c r="L17" s="14">
        <v>0</v>
      </c>
      <c r="M17" s="14">
        <v>0</v>
      </c>
      <c r="N17" s="14">
        <v>85.805555555555557</v>
      </c>
      <c r="O17" s="14">
        <v>0.92512728361784968</v>
      </c>
      <c r="P17" s="14">
        <v>92.512728361784966</v>
      </c>
      <c r="Q17" s="14">
        <v>100</v>
      </c>
      <c r="R17" s="14">
        <v>0</v>
      </c>
      <c r="S17" s="14">
        <v>0</v>
      </c>
      <c r="T17" s="14">
        <v>100</v>
      </c>
      <c r="U17" s="14">
        <v>0.93749999970703135</v>
      </c>
      <c r="V17" s="14">
        <v>93.75</v>
      </c>
      <c r="W17" s="14">
        <v>90.758801527137891</v>
      </c>
      <c r="X17" s="14">
        <v>15</v>
      </c>
    </row>
    <row r="18" spans="1:24" x14ac:dyDescent="0.2">
      <c r="A18" s="14">
        <v>16</v>
      </c>
      <c r="B18" s="14">
        <v>2021210555</v>
      </c>
      <c r="C18" s="14" t="s">
        <v>25</v>
      </c>
      <c r="D18" s="14" t="s">
        <v>71</v>
      </c>
      <c r="E18" s="14">
        <v>97.1</v>
      </c>
      <c r="F18" s="14">
        <v>11.9</v>
      </c>
      <c r="G18" s="14">
        <v>0</v>
      </c>
      <c r="H18" s="14">
        <v>109</v>
      </c>
      <c r="I18" s="14">
        <v>0.90827278181454574</v>
      </c>
      <c r="J18" s="14">
        <v>90.827278181454574</v>
      </c>
      <c r="K18" s="14">
        <v>83.681269841269824</v>
      </c>
      <c r="L18" s="14">
        <v>0</v>
      </c>
      <c r="M18" s="14">
        <v>0</v>
      </c>
      <c r="N18" s="14">
        <v>83.681269841269824</v>
      </c>
      <c r="O18" s="14">
        <v>0.90222393359859654</v>
      </c>
      <c r="P18" s="14">
        <v>90.222393359859652</v>
      </c>
      <c r="Q18" s="14">
        <v>100</v>
      </c>
      <c r="R18" s="14">
        <v>0</v>
      </c>
      <c r="S18" s="14">
        <v>0</v>
      </c>
      <c r="T18" s="14">
        <v>100</v>
      </c>
      <c r="U18" s="14">
        <v>0.93749999970703135</v>
      </c>
      <c r="V18" s="14">
        <v>93.75</v>
      </c>
      <c r="W18" s="14">
        <v>90.696130988192664</v>
      </c>
      <c r="X18" s="14">
        <v>16</v>
      </c>
    </row>
    <row r="19" spans="1:24" x14ac:dyDescent="0.2">
      <c r="A19" s="14">
        <v>17</v>
      </c>
      <c r="B19" s="14">
        <v>2021210630</v>
      </c>
      <c r="C19" s="14" t="s">
        <v>26</v>
      </c>
      <c r="D19" s="14" t="s">
        <v>71</v>
      </c>
      <c r="E19" s="14">
        <v>96.483999999999995</v>
      </c>
      <c r="F19" s="14">
        <v>0</v>
      </c>
      <c r="G19" s="14">
        <v>0</v>
      </c>
      <c r="H19" s="14">
        <v>96.483999999999995</v>
      </c>
      <c r="I19" s="14">
        <v>0.80397973468435435</v>
      </c>
      <c r="J19" s="14">
        <v>80.397973468435438</v>
      </c>
      <c r="K19" s="14">
        <v>86.415873015873004</v>
      </c>
      <c r="L19" s="14">
        <v>0</v>
      </c>
      <c r="M19" s="14">
        <v>0</v>
      </c>
      <c r="N19" s="14">
        <v>86.415873015873004</v>
      </c>
      <c r="O19" s="14">
        <v>0.93170752577760652</v>
      </c>
      <c r="P19" s="14">
        <v>93.170752577760652</v>
      </c>
      <c r="Q19" s="14">
        <v>100</v>
      </c>
      <c r="R19" s="14">
        <v>0</v>
      </c>
      <c r="S19" s="14">
        <v>0</v>
      </c>
      <c r="T19" s="14">
        <v>100</v>
      </c>
      <c r="U19" s="14">
        <v>0.93749999970703135</v>
      </c>
      <c r="V19" s="14">
        <v>93.75</v>
      </c>
      <c r="W19" s="14">
        <v>90.674121498119533</v>
      </c>
      <c r="X19" s="14">
        <v>17</v>
      </c>
    </row>
    <row r="20" spans="1:24" x14ac:dyDescent="0.2">
      <c r="A20" s="14">
        <v>18</v>
      </c>
      <c r="B20" s="14">
        <v>2021210632</v>
      </c>
      <c r="C20" s="14" t="s">
        <v>27</v>
      </c>
      <c r="D20" s="14" t="s">
        <v>71</v>
      </c>
      <c r="E20" s="14">
        <v>96.652000000000001</v>
      </c>
      <c r="F20" s="14">
        <v>0.5</v>
      </c>
      <c r="G20" s="14">
        <v>0</v>
      </c>
      <c r="H20" s="14">
        <v>97.152000000000001</v>
      </c>
      <c r="I20" s="14">
        <v>0.80954603026464911</v>
      </c>
      <c r="J20" s="14">
        <v>80.954603026464909</v>
      </c>
      <c r="K20" s="14">
        <v>86.172222222222217</v>
      </c>
      <c r="L20" s="14">
        <v>0</v>
      </c>
      <c r="M20" s="14">
        <v>0</v>
      </c>
      <c r="N20" s="14">
        <v>86.172222222222217</v>
      </c>
      <c r="O20" s="14">
        <v>0.92908056304282716</v>
      </c>
      <c r="P20" s="14">
        <v>92.908056304282709</v>
      </c>
      <c r="Q20" s="14">
        <v>100</v>
      </c>
      <c r="R20" s="14">
        <v>0</v>
      </c>
      <c r="S20" s="14">
        <v>0</v>
      </c>
      <c r="T20" s="14">
        <v>100</v>
      </c>
      <c r="U20" s="14">
        <v>0.93749999970703135</v>
      </c>
      <c r="V20" s="14">
        <v>93.75</v>
      </c>
      <c r="W20" s="14">
        <v>90.601560018290883</v>
      </c>
      <c r="X20" s="14">
        <v>18</v>
      </c>
    </row>
    <row r="21" spans="1:24" x14ac:dyDescent="0.2">
      <c r="A21" s="14">
        <v>19</v>
      </c>
      <c r="B21" s="14">
        <v>2021210519</v>
      </c>
      <c r="C21" s="14" t="s">
        <v>28</v>
      </c>
      <c r="D21" s="14" t="s">
        <v>71</v>
      </c>
      <c r="E21" s="14">
        <v>97.1</v>
      </c>
      <c r="F21" s="14">
        <v>3</v>
      </c>
      <c r="G21" s="14">
        <v>0</v>
      </c>
      <c r="H21" s="14">
        <v>100.1</v>
      </c>
      <c r="I21" s="14">
        <v>0.83411105926271578</v>
      </c>
      <c r="J21" s="14">
        <v>83.411105926271574</v>
      </c>
      <c r="K21" s="14">
        <v>85.385555555555541</v>
      </c>
      <c r="L21" s="14">
        <v>0</v>
      </c>
      <c r="M21" s="14">
        <v>0</v>
      </c>
      <c r="N21" s="14">
        <v>85.385555555555541</v>
      </c>
      <c r="O21" s="14">
        <v>0.92059898173105703</v>
      </c>
      <c r="P21" s="14">
        <v>92.059898173105708</v>
      </c>
      <c r="Q21" s="14">
        <v>100</v>
      </c>
      <c r="R21" s="14">
        <v>0</v>
      </c>
      <c r="S21" s="14">
        <v>0</v>
      </c>
      <c r="T21" s="14">
        <v>100</v>
      </c>
      <c r="U21" s="14">
        <v>0.93749999970703135</v>
      </c>
      <c r="V21" s="14">
        <v>93.75</v>
      </c>
      <c r="W21" s="14">
        <v>90.499149906428315</v>
      </c>
      <c r="X21" s="14">
        <v>19</v>
      </c>
    </row>
    <row r="22" spans="1:24" x14ac:dyDescent="0.2">
      <c r="A22" s="14">
        <v>20</v>
      </c>
      <c r="B22" s="14">
        <v>2021210561</v>
      </c>
      <c r="C22" s="14" t="s">
        <v>29</v>
      </c>
      <c r="D22" s="14" t="s">
        <v>71</v>
      </c>
      <c r="E22" s="14">
        <v>97.1</v>
      </c>
      <c r="F22" s="14">
        <v>3.5</v>
      </c>
      <c r="G22" s="14">
        <v>0</v>
      </c>
      <c r="H22" s="14">
        <v>100.6</v>
      </c>
      <c r="I22" s="14">
        <v>0.83827744817012195</v>
      </c>
      <c r="J22" s="14">
        <v>83.827744817012189</v>
      </c>
      <c r="K22" s="14">
        <v>82.691999999999993</v>
      </c>
      <c r="L22" s="14">
        <v>2.5</v>
      </c>
      <c r="M22" s="14">
        <v>0</v>
      </c>
      <c r="N22" s="14">
        <v>85.191999999999993</v>
      </c>
      <c r="O22" s="14">
        <v>0.91851212938005389</v>
      </c>
      <c r="P22" s="14">
        <v>91.851212938005389</v>
      </c>
      <c r="Q22" s="14">
        <v>100</v>
      </c>
      <c r="R22" s="14">
        <v>0</v>
      </c>
      <c r="S22" s="14">
        <v>0</v>
      </c>
      <c r="T22" s="14">
        <v>100</v>
      </c>
      <c r="U22" s="14">
        <v>0.93749999970703135</v>
      </c>
      <c r="V22" s="14">
        <v>93.75</v>
      </c>
      <c r="W22" s="14">
        <v>90.436398020006209</v>
      </c>
      <c r="X22" s="14">
        <v>20</v>
      </c>
    </row>
    <row r="23" spans="1:24" x14ac:dyDescent="0.2">
      <c r="A23" s="14">
        <v>21</v>
      </c>
      <c r="B23" s="14">
        <v>2021210567</v>
      </c>
      <c r="C23" s="14" t="s">
        <v>30</v>
      </c>
      <c r="D23" s="14" t="s">
        <v>71</v>
      </c>
      <c r="E23" s="14">
        <v>97.1</v>
      </c>
      <c r="F23" s="14">
        <v>5.5</v>
      </c>
      <c r="G23" s="14">
        <v>0</v>
      </c>
      <c r="H23" s="14">
        <v>102.6</v>
      </c>
      <c r="I23" s="14">
        <v>0.85494300379974664</v>
      </c>
      <c r="J23" s="14">
        <v>85.494300379974661</v>
      </c>
      <c r="K23" s="14">
        <v>82.44117399999999</v>
      </c>
      <c r="L23" s="14">
        <v>2.0833333333333335</v>
      </c>
      <c r="M23" s="14">
        <v>0</v>
      </c>
      <c r="N23" s="14">
        <v>84.524507333333318</v>
      </c>
      <c r="O23" s="14">
        <v>0.91131544294698996</v>
      </c>
      <c r="P23" s="14">
        <v>91.131544294698998</v>
      </c>
      <c r="Q23" s="14">
        <v>100</v>
      </c>
      <c r="R23" s="14">
        <v>0</v>
      </c>
      <c r="S23" s="14">
        <v>0</v>
      </c>
      <c r="T23" s="14">
        <v>100</v>
      </c>
      <c r="U23" s="14">
        <v>0.93749999970703135</v>
      </c>
      <c r="V23" s="14">
        <v>93.75</v>
      </c>
      <c r="W23" s="14">
        <v>90.265941082284229</v>
      </c>
      <c r="X23" s="14">
        <v>21</v>
      </c>
    </row>
    <row r="24" spans="1:24" x14ac:dyDescent="0.2">
      <c r="A24" s="14">
        <v>22</v>
      </c>
      <c r="B24" s="14">
        <v>2021210578</v>
      </c>
      <c r="C24" s="14" t="s">
        <v>31</v>
      </c>
      <c r="D24" s="14" t="s">
        <v>71</v>
      </c>
      <c r="E24" s="14">
        <v>97.1</v>
      </c>
      <c r="F24" s="14">
        <v>0</v>
      </c>
      <c r="G24" s="14">
        <v>0</v>
      </c>
      <c r="H24" s="14">
        <v>97.1</v>
      </c>
      <c r="I24" s="14">
        <v>0.80911272581827876</v>
      </c>
      <c r="J24" s="14">
        <v>80.911272581827873</v>
      </c>
      <c r="K24" s="14">
        <v>85.730001000000001</v>
      </c>
      <c r="L24" s="14">
        <v>0</v>
      </c>
      <c r="M24" s="14">
        <v>0</v>
      </c>
      <c r="N24" s="14">
        <v>85.730001000000001</v>
      </c>
      <c r="O24" s="14">
        <v>0.92431267924528304</v>
      </c>
      <c r="P24" s="14">
        <v>92.431267924528299</v>
      </c>
      <c r="Q24" s="14">
        <v>100</v>
      </c>
      <c r="R24" s="14">
        <v>0</v>
      </c>
      <c r="S24" s="14">
        <v>0</v>
      </c>
      <c r="T24" s="14">
        <v>100</v>
      </c>
      <c r="U24" s="14">
        <v>0.93749999970703135</v>
      </c>
      <c r="V24" s="14">
        <v>93.75</v>
      </c>
      <c r="W24" s="14">
        <v>90.259142063535378</v>
      </c>
      <c r="X24" s="14">
        <v>22</v>
      </c>
    </row>
    <row r="25" spans="1:24" x14ac:dyDescent="0.2">
      <c r="A25" s="14">
        <v>23</v>
      </c>
      <c r="B25" s="14">
        <v>2021210579</v>
      </c>
      <c r="C25" s="14" t="s">
        <v>32</v>
      </c>
      <c r="D25" s="14" t="s">
        <v>71</v>
      </c>
      <c r="E25" s="14">
        <v>97.1</v>
      </c>
      <c r="F25" s="14">
        <v>0</v>
      </c>
      <c r="G25" s="14">
        <v>0</v>
      </c>
      <c r="H25" s="14">
        <v>97.1</v>
      </c>
      <c r="I25" s="14">
        <v>0.80911272581827876</v>
      </c>
      <c r="J25" s="14">
        <v>80.911272581827873</v>
      </c>
      <c r="K25" s="14">
        <v>85.36399999999999</v>
      </c>
      <c r="L25" s="14">
        <v>0</v>
      </c>
      <c r="M25" s="14">
        <v>0</v>
      </c>
      <c r="N25" s="14">
        <v>85.36399999999999</v>
      </c>
      <c r="O25" s="14">
        <v>0.92036657681940692</v>
      </c>
      <c r="P25" s="14">
        <v>92.036657681940696</v>
      </c>
      <c r="Q25" s="14">
        <v>100</v>
      </c>
      <c r="R25" s="14">
        <v>0</v>
      </c>
      <c r="S25" s="14">
        <v>0</v>
      </c>
      <c r="T25" s="14">
        <v>100</v>
      </c>
      <c r="U25" s="14">
        <v>0.93749999970703135</v>
      </c>
      <c r="V25" s="14">
        <v>93.75</v>
      </c>
      <c r="W25" s="14">
        <v>89.982914893724057</v>
      </c>
      <c r="X25" s="14">
        <v>23</v>
      </c>
    </row>
    <row r="26" spans="1:24" x14ac:dyDescent="0.2">
      <c r="A26" s="14">
        <v>24</v>
      </c>
      <c r="B26" s="14">
        <v>2021210526</v>
      </c>
      <c r="C26" s="14" t="s">
        <v>33</v>
      </c>
      <c r="D26" s="14" t="s">
        <v>71</v>
      </c>
      <c r="E26" s="14">
        <v>97.1</v>
      </c>
      <c r="F26" s="14">
        <v>4</v>
      </c>
      <c r="G26" s="14">
        <v>0</v>
      </c>
      <c r="H26" s="14">
        <v>101.1</v>
      </c>
      <c r="I26" s="14">
        <v>0.84244383707752812</v>
      </c>
      <c r="J26" s="14">
        <v>84.244383707752817</v>
      </c>
      <c r="K26" s="14">
        <v>84.293750000000003</v>
      </c>
      <c r="L26" s="14">
        <v>0</v>
      </c>
      <c r="M26" s="14">
        <v>0</v>
      </c>
      <c r="N26" s="14">
        <v>84.293750000000003</v>
      </c>
      <c r="O26" s="14">
        <v>0.90882749326145551</v>
      </c>
      <c r="P26" s="14">
        <v>90.882749326145557</v>
      </c>
      <c r="Q26" s="14">
        <v>100</v>
      </c>
      <c r="R26" s="14">
        <v>0</v>
      </c>
      <c r="S26" s="14">
        <v>0</v>
      </c>
      <c r="T26" s="14">
        <v>100</v>
      </c>
      <c r="U26" s="14">
        <v>0.93749999970703135</v>
      </c>
      <c r="V26" s="14">
        <v>93.75</v>
      </c>
      <c r="W26" s="14">
        <v>89.841801269852454</v>
      </c>
      <c r="X26" s="14">
        <v>24</v>
      </c>
    </row>
    <row r="27" spans="1:24" x14ac:dyDescent="0.2">
      <c r="A27" s="14">
        <v>25</v>
      </c>
      <c r="B27" s="14">
        <v>2021210611</v>
      </c>
      <c r="C27" s="14" t="s">
        <v>34</v>
      </c>
      <c r="D27" s="14" t="s">
        <v>71</v>
      </c>
      <c r="E27" s="14">
        <v>96.147999999999996</v>
      </c>
      <c r="F27" s="14">
        <v>7</v>
      </c>
      <c r="G27" s="14">
        <v>0</v>
      </c>
      <c r="H27" s="14">
        <v>103.148</v>
      </c>
      <c r="I27" s="14">
        <v>0.8595093660422638</v>
      </c>
      <c r="J27" s="14">
        <v>85.950936604226385</v>
      </c>
      <c r="K27" s="14">
        <v>83.442999999999998</v>
      </c>
      <c r="L27" s="14">
        <v>0</v>
      </c>
      <c r="M27" s="14">
        <v>0</v>
      </c>
      <c r="N27" s="14">
        <v>83.442999999999998</v>
      </c>
      <c r="O27" s="14">
        <v>0.89965498652291098</v>
      </c>
      <c r="P27" s="14">
        <v>89.965498652291103</v>
      </c>
      <c r="Q27" s="14">
        <v>100</v>
      </c>
      <c r="R27" s="14">
        <v>0</v>
      </c>
      <c r="S27" s="14">
        <v>0</v>
      </c>
      <c r="T27" s="14">
        <v>100</v>
      </c>
      <c r="U27" s="14">
        <v>0.93749999970703135</v>
      </c>
      <c r="V27" s="14">
        <v>93.75</v>
      </c>
      <c r="W27" s="14">
        <v>89.541036377449046</v>
      </c>
      <c r="X27" s="14">
        <v>25</v>
      </c>
    </row>
    <row r="28" spans="1:24" x14ac:dyDescent="0.2">
      <c r="A28" s="14">
        <v>26</v>
      </c>
      <c r="B28" s="14">
        <v>2021210629</v>
      </c>
      <c r="C28" s="14" t="s">
        <v>35</v>
      </c>
      <c r="D28" s="14" t="s">
        <v>71</v>
      </c>
      <c r="E28" s="14">
        <v>96.287999999999997</v>
      </c>
      <c r="F28" s="14">
        <v>4</v>
      </c>
      <c r="G28" s="14">
        <v>0</v>
      </c>
      <c r="H28" s="14">
        <v>100.288</v>
      </c>
      <c r="I28" s="14">
        <v>0.8356776214919005</v>
      </c>
      <c r="J28" s="14">
        <v>83.567762149190045</v>
      </c>
      <c r="K28" s="14">
        <v>83.618730158730159</v>
      </c>
      <c r="L28" s="14">
        <v>0</v>
      </c>
      <c r="M28" s="14">
        <v>0</v>
      </c>
      <c r="N28" s="14">
        <v>83.618730158730159</v>
      </c>
      <c r="O28" s="14">
        <v>0.90154965130706366</v>
      </c>
      <c r="P28" s="14">
        <v>90.154965130706373</v>
      </c>
      <c r="Q28" s="14">
        <v>100</v>
      </c>
      <c r="R28" s="14">
        <v>0</v>
      </c>
      <c r="S28" s="14">
        <v>0</v>
      </c>
      <c r="T28" s="14">
        <v>100</v>
      </c>
      <c r="U28" s="14">
        <v>0.93749999970703135</v>
      </c>
      <c r="V28" s="14">
        <v>93.75</v>
      </c>
      <c r="W28" s="14">
        <v>89.197028021332471</v>
      </c>
      <c r="X28" s="14">
        <v>26</v>
      </c>
    </row>
    <row r="29" spans="1:24" x14ac:dyDescent="0.2">
      <c r="A29" s="14">
        <v>27</v>
      </c>
      <c r="B29" s="14">
        <v>2021210637</v>
      </c>
      <c r="C29" s="14" t="s">
        <v>36</v>
      </c>
      <c r="D29" s="14" t="s">
        <v>71</v>
      </c>
      <c r="E29" s="14">
        <v>96.567999999999998</v>
      </c>
      <c r="F29" s="14">
        <v>8.1</v>
      </c>
      <c r="G29" s="14">
        <v>0</v>
      </c>
      <c r="H29" s="14">
        <v>104.66799999999999</v>
      </c>
      <c r="I29" s="14">
        <v>0.87217518832077856</v>
      </c>
      <c r="J29" s="14">
        <v>87.217518832077857</v>
      </c>
      <c r="K29" s="14">
        <v>82.539999999999992</v>
      </c>
      <c r="L29" s="14">
        <v>0</v>
      </c>
      <c r="M29" s="14">
        <v>0</v>
      </c>
      <c r="N29" s="14">
        <v>82.539999999999992</v>
      </c>
      <c r="O29" s="14">
        <v>0.88991913746630724</v>
      </c>
      <c r="P29" s="14">
        <v>88.991913746630729</v>
      </c>
      <c r="Q29" s="14">
        <v>100</v>
      </c>
      <c r="R29" s="14">
        <v>0</v>
      </c>
      <c r="S29" s="14">
        <v>0</v>
      </c>
      <c r="T29" s="14">
        <v>100</v>
      </c>
      <c r="U29" s="14">
        <v>0.93749999970703135</v>
      </c>
      <c r="V29" s="14">
        <v>93.75</v>
      </c>
      <c r="W29" s="14">
        <v>89.112843389057076</v>
      </c>
      <c r="X29" s="14">
        <v>27</v>
      </c>
    </row>
    <row r="30" spans="1:24" x14ac:dyDescent="0.2">
      <c r="A30" s="14">
        <v>28</v>
      </c>
      <c r="B30" s="14">
        <v>2021210592</v>
      </c>
      <c r="C30" s="14" t="s">
        <v>37</v>
      </c>
      <c r="D30" s="14" t="s">
        <v>71</v>
      </c>
      <c r="E30" s="14">
        <v>96.4</v>
      </c>
      <c r="F30" s="14">
        <v>1.5</v>
      </c>
      <c r="G30" s="14">
        <v>0</v>
      </c>
      <c r="H30" s="14">
        <v>97.9</v>
      </c>
      <c r="I30" s="14">
        <v>0.81577894807012874</v>
      </c>
      <c r="J30" s="14">
        <v>81.577894807012868</v>
      </c>
      <c r="K30" s="14">
        <v>83.677499999999995</v>
      </c>
      <c r="L30" s="14">
        <v>0</v>
      </c>
      <c r="M30" s="14">
        <v>0</v>
      </c>
      <c r="N30" s="14">
        <v>83.677499999999995</v>
      </c>
      <c r="O30" s="14">
        <v>0.90218328840970341</v>
      </c>
      <c r="P30" s="14">
        <v>90.218328840970344</v>
      </c>
      <c r="Q30" s="14">
        <v>100</v>
      </c>
      <c r="R30" s="14">
        <v>0</v>
      </c>
      <c r="S30" s="14">
        <v>0</v>
      </c>
      <c r="T30" s="14">
        <v>100</v>
      </c>
      <c r="U30" s="14">
        <v>0.93749999970703135</v>
      </c>
      <c r="V30" s="14">
        <v>93.75</v>
      </c>
      <c r="W30" s="14">
        <v>88.843409150081811</v>
      </c>
      <c r="X30" s="14">
        <v>28</v>
      </c>
    </row>
    <row r="31" spans="1:24" x14ac:dyDescent="0.2">
      <c r="A31" s="14">
        <v>29</v>
      </c>
      <c r="B31" s="14">
        <v>2021210580</v>
      </c>
      <c r="C31" s="14" t="s">
        <v>38</v>
      </c>
      <c r="D31" s="14" t="s">
        <v>71</v>
      </c>
      <c r="E31" s="14">
        <v>97.1</v>
      </c>
      <c r="F31" s="14">
        <v>11.799999999999997</v>
      </c>
      <c r="G31" s="14">
        <v>0</v>
      </c>
      <c r="H31" s="14">
        <v>108.89999999999999</v>
      </c>
      <c r="I31" s="14">
        <v>0.90743950403306439</v>
      </c>
      <c r="J31" s="14">
        <v>90.743950403306442</v>
      </c>
      <c r="K31" s="14">
        <v>80.955866666666665</v>
      </c>
      <c r="L31" s="14">
        <v>0</v>
      </c>
      <c r="M31" s="14">
        <v>0</v>
      </c>
      <c r="N31" s="14">
        <v>80.955866666666665</v>
      </c>
      <c r="O31" s="14">
        <v>0.87283953279424975</v>
      </c>
      <c r="P31" s="14">
        <v>87.283953279424978</v>
      </c>
      <c r="Q31" s="14">
        <v>100</v>
      </c>
      <c r="R31" s="14">
        <v>0</v>
      </c>
      <c r="S31" s="14">
        <v>0</v>
      </c>
      <c r="T31" s="14">
        <v>100</v>
      </c>
      <c r="U31" s="14">
        <v>0.93749999970703135</v>
      </c>
      <c r="V31" s="14">
        <v>93.75</v>
      </c>
      <c r="W31" s="14">
        <v>88.622557376258769</v>
      </c>
      <c r="X31" s="14">
        <v>29</v>
      </c>
    </row>
    <row r="32" spans="1:24" x14ac:dyDescent="0.2">
      <c r="A32" s="14">
        <v>30</v>
      </c>
      <c r="B32" s="14">
        <v>2021210509</v>
      </c>
      <c r="C32" s="14" t="s">
        <v>39</v>
      </c>
      <c r="D32" s="14" t="s">
        <v>71</v>
      </c>
      <c r="E32" s="14">
        <v>96.399999999999991</v>
      </c>
      <c r="F32" s="14">
        <v>0</v>
      </c>
      <c r="G32" s="14">
        <v>0</v>
      </c>
      <c r="H32" s="14">
        <v>96.399999999999991</v>
      </c>
      <c r="I32" s="14">
        <v>0.80327978134791012</v>
      </c>
      <c r="J32" s="14">
        <v>80.32797813479101</v>
      </c>
      <c r="K32" s="14">
        <v>83.499999999999986</v>
      </c>
      <c r="L32" s="14">
        <v>0</v>
      </c>
      <c r="M32" s="14">
        <v>0</v>
      </c>
      <c r="N32" s="14">
        <v>83.499999999999986</v>
      </c>
      <c r="O32" s="14">
        <v>0.90026954177897556</v>
      </c>
      <c r="P32" s="14">
        <v>90.026954177897551</v>
      </c>
      <c r="Q32" s="14">
        <v>100</v>
      </c>
      <c r="R32" s="14">
        <v>0</v>
      </c>
      <c r="S32" s="14">
        <v>0</v>
      </c>
      <c r="T32" s="14">
        <v>100</v>
      </c>
      <c r="U32" s="14">
        <v>0.93749999970703135</v>
      </c>
      <c r="V32" s="14">
        <v>93.75</v>
      </c>
      <c r="W32" s="14">
        <v>88.459463551486479</v>
      </c>
      <c r="X32" s="14">
        <v>30</v>
      </c>
    </row>
    <row r="33" spans="1:24" x14ac:dyDescent="0.2">
      <c r="A33" s="14">
        <v>31</v>
      </c>
      <c r="B33" s="14">
        <v>2021210527</v>
      </c>
      <c r="C33" s="14" t="s">
        <v>40</v>
      </c>
      <c r="D33" s="14" t="s">
        <v>71</v>
      </c>
      <c r="E33" s="14">
        <v>97.1</v>
      </c>
      <c r="F33" s="14">
        <v>0.5</v>
      </c>
      <c r="G33" s="14">
        <v>0</v>
      </c>
      <c r="H33" s="14">
        <v>97.6</v>
      </c>
      <c r="I33" s="14">
        <v>0.81327911472568493</v>
      </c>
      <c r="J33" s="14">
        <v>81.327911472568488</v>
      </c>
      <c r="K33" s="14">
        <v>83.155555555555551</v>
      </c>
      <c r="L33" s="14">
        <v>0</v>
      </c>
      <c r="M33" s="14">
        <v>0</v>
      </c>
      <c r="N33" s="14">
        <v>83.155555555555551</v>
      </c>
      <c r="O33" s="14">
        <v>0.89655585504642099</v>
      </c>
      <c r="P33" s="14">
        <v>89.655585504642104</v>
      </c>
      <c r="Q33" s="14">
        <v>100</v>
      </c>
      <c r="R33" s="14">
        <v>0</v>
      </c>
      <c r="S33" s="14">
        <v>0</v>
      </c>
      <c r="T33" s="14">
        <v>100</v>
      </c>
      <c r="U33" s="14">
        <v>0.93749999970703135</v>
      </c>
      <c r="V33" s="14">
        <v>93.75</v>
      </c>
      <c r="W33" s="14">
        <v>88.399492147763169</v>
      </c>
      <c r="X33" s="14">
        <v>31</v>
      </c>
    </row>
    <row r="34" spans="1:24" x14ac:dyDescent="0.2">
      <c r="A34" s="14">
        <v>32</v>
      </c>
      <c r="B34" s="14">
        <v>2021210537</v>
      </c>
      <c r="C34" s="14" t="s">
        <v>41</v>
      </c>
      <c r="D34" s="14" t="s">
        <v>71</v>
      </c>
      <c r="E34" s="14">
        <v>97.1</v>
      </c>
      <c r="F34" s="14">
        <v>4</v>
      </c>
      <c r="G34" s="14">
        <v>0</v>
      </c>
      <c r="H34" s="14">
        <v>101.1</v>
      </c>
      <c r="I34" s="14">
        <v>0.84244383707752812</v>
      </c>
      <c r="J34" s="14">
        <v>84.244383707752817</v>
      </c>
      <c r="K34" s="14">
        <v>78.161764705882348</v>
      </c>
      <c r="L34" s="14">
        <v>4.166666666666667</v>
      </c>
      <c r="M34" s="14">
        <v>0</v>
      </c>
      <c r="N34" s="14">
        <v>82.328431372549019</v>
      </c>
      <c r="O34" s="14">
        <v>0.88763807409756357</v>
      </c>
      <c r="P34" s="14">
        <v>88.763807409756353</v>
      </c>
      <c r="Q34" s="14">
        <v>100</v>
      </c>
      <c r="R34" s="14">
        <v>0</v>
      </c>
      <c r="S34" s="14">
        <v>0</v>
      </c>
      <c r="T34" s="14">
        <v>100</v>
      </c>
      <c r="U34" s="14">
        <v>0.93749999970703135</v>
      </c>
      <c r="V34" s="14">
        <v>93.75</v>
      </c>
      <c r="W34" s="14">
        <v>88.358541928380006</v>
      </c>
      <c r="X34" s="14">
        <v>32</v>
      </c>
    </row>
    <row r="35" spans="1:24" x14ac:dyDescent="0.2">
      <c r="A35" s="14">
        <v>33</v>
      </c>
      <c r="B35" s="14">
        <v>2021210562</v>
      </c>
      <c r="C35" s="14" t="s">
        <v>42</v>
      </c>
      <c r="D35" s="14" t="s">
        <v>71</v>
      </c>
      <c r="E35" s="14">
        <v>97.1</v>
      </c>
      <c r="F35" s="14">
        <v>0</v>
      </c>
      <c r="G35" s="14">
        <v>0</v>
      </c>
      <c r="H35" s="14">
        <v>97.1</v>
      </c>
      <c r="I35" s="14">
        <v>0.80911272581827876</v>
      </c>
      <c r="J35" s="14">
        <v>80.911272581827873</v>
      </c>
      <c r="K35" s="14">
        <v>80.543868999999987</v>
      </c>
      <c r="L35" s="14">
        <v>2.5</v>
      </c>
      <c r="M35" s="14">
        <v>0</v>
      </c>
      <c r="N35" s="14">
        <v>83.043868999999987</v>
      </c>
      <c r="O35" s="14">
        <v>0.89535168733153625</v>
      </c>
      <c r="P35" s="14">
        <v>89.535168733153625</v>
      </c>
      <c r="Q35" s="14">
        <v>100</v>
      </c>
      <c r="R35" s="14">
        <v>0</v>
      </c>
      <c r="S35" s="14">
        <v>0</v>
      </c>
      <c r="T35" s="14">
        <v>100</v>
      </c>
      <c r="U35" s="14">
        <v>0.93749999970703135</v>
      </c>
      <c r="V35" s="14">
        <v>93.75</v>
      </c>
      <c r="W35" s="14">
        <v>88.231872629573104</v>
      </c>
      <c r="X35" s="14">
        <v>33</v>
      </c>
    </row>
    <row r="36" spans="1:24" x14ac:dyDescent="0.2">
      <c r="A36" s="14">
        <v>34</v>
      </c>
      <c r="B36" s="14">
        <v>2021210530</v>
      </c>
      <c r="C36" s="14" t="s">
        <v>43</v>
      </c>
      <c r="D36" s="14" t="s">
        <v>71</v>
      </c>
      <c r="E36" s="14">
        <v>97.1</v>
      </c>
      <c r="F36" s="14">
        <v>2</v>
      </c>
      <c r="G36" s="14">
        <v>0</v>
      </c>
      <c r="H36" s="14">
        <v>99.1</v>
      </c>
      <c r="I36" s="14">
        <v>0.82577828144790344</v>
      </c>
      <c r="J36" s="14">
        <v>82.577828144790345</v>
      </c>
      <c r="K36" s="14">
        <v>82.112777777777765</v>
      </c>
      <c r="L36" s="14">
        <v>0</v>
      </c>
      <c r="M36" s="14">
        <v>0</v>
      </c>
      <c r="N36" s="14">
        <v>82.112777777777765</v>
      </c>
      <c r="O36" s="14">
        <v>0.88531296795447723</v>
      </c>
      <c r="P36" s="14">
        <v>88.531296795447716</v>
      </c>
      <c r="Q36" s="14">
        <v>100</v>
      </c>
      <c r="R36" s="14">
        <v>0</v>
      </c>
      <c r="S36" s="14">
        <v>0</v>
      </c>
      <c r="T36" s="14">
        <v>100</v>
      </c>
      <c r="U36" s="14">
        <v>0.93749999970703135</v>
      </c>
      <c r="V36" s="14">
        <v>93.75</v>
      </c>
      <c r="W36" s="14">
        <v>87.862473385771466</v>
      </c>
      <c r="X36" s="14">
        <v>34</v>
      </c>
    </row>
    <row r="37" spans="1:24" x14ac:dyDescent="0.2">
      <c r="A37" s="14">
        <v>35</v>
      </c>
      <c r="B37" s="14">
        <v>2021210577</v>
      </c>
      <c r="C37" s="14" t="s">
        <v>44</v>
      </c>
      <c r="D37" s="14" t="s">
        <v>71</v>
      </c>
      <c r="E37" s="14">
        <v>97.1</v>
      </c>
      <c r="F37" s="14">
        <v>0</v>
      </c>
      <c r="G37" s="14">
        <v>0</v>
      </c>
      <c r="H37" s="14">
        <v>97.1</v>
      </c>
      <c r="I37" s="14">
        <v>0.80911272581827876</v>
      </c>
      <c r="J37" s="14">
        <v>80.911272581827873</v>
      </c>
      <c r="K37" s="14">
        <v>82.452530999999993</v>
      </c>
      <c r="L37" s="14">
        <v>0</v>
      </c>
      <c r="M37" s="14">
        <v>0</v>
      </c>
      <c r="N37" s="14">
        <v>82.452530999999993</v>
      </c>
      <c r="O37" s="14">
        <v>0.88897607547169799</v>
      </c>
      <c r="P37" s="14">
        <v>88.897607547169798</v>
      </c>
      <c r="Q37" s="14">
        <v>100</v>
      </c>
      <c r="R37" s="14">
        <v>0</v>
      </c>
      <c r="S37" s="14">
        <v>0</v>
      </c>
      <c r="T37" s="14">
        <v>100</v>
      </c>
      <c r="U37" s="14">
        <v>0.93749999970703135</v>
      </c>
      <c r="V37" s="14">
        <v>93.75</v>
      </c>
      <c r="W37" s="14">
        <v>87.785579799384436</v>
      </c>
      <c r="X37" s="14">
        <v>35</v>
      </c>
    </row>
    <row r="38" spans="1:24" x14ac:dyDescent="0.2">
      <c r="A38" s="14">
        <v>36</v>
      </c>
      <c r="B38" s="14">
        <v>2021210584</v>
      </c>
      <c r="C38" s="14" t="s">
        <v>45</v>
      </c>
      <c r="D38" s="14" t="s">
        <v>71</v>
      </c>
      <c r="E38" s="14">
        <v>96.176000000000002</v>
      </c>
      <c r="F38" s="14">
        <v>0</v>
      </c>
      <c r="G38" s="14">
        <v>0</v>
      </c>
      <c r="H38" s="14">
        <v>96.176000000000002</v>
      </c>
      <c r="I38" s="14">
        <v>0.80141323911739226</v>
      </c>
      <c r="J38" s="14">
        <v>80.141323911739221</v>
      </c>
      <c r="K38" s="14">
        <v>82.475294117647053</v>
      </c>
      <c r="L38" s="14">
        <v>0</v>
      </c>
      <c r="M38" s="14">
        <v>0</v>
      </c>
      <c r="N38" s="14">
        <v>82.475294117647053</v>
      </c>
      <c r="O38" s="14">
        <v>0.88922149992072297</v>
      </c>
      <c r="P38" s="14">
        <v>88.922149992072292</v>
      </c>
      <c r="Q38" s="14">
        <v>100</v>
      </c>
      <c r="R38" s="14">
        <v>0</v>
      </c>
      <c r="S38" s="14">
        <v>0</v>
      </c>
      <c r="T38" s="14">
        <v>100</v>
      </c>
      <c r="U38" s="14">
        <v>0.93749999970703135</v>
      </c>
      <c r="V38" s="14">
        <v>93.75</v>
      </c>
      <c r="W38" s="14">
        <v>87.648769776798446</v>
      </c>
      <c r="X38" s="14">
        <v>36</v>
      </c>
    </row>
    <row r="39" spans="1:24" x14ac:dyDescent="0.2">
      <c r="A39" s="14">
        <v>37</v>
      </c>
      <c r="B39" s="14">
        <v>2021210612</v>
      </c>
      <c r="C39" s="14" t="s">
        <v>46</v>
      </c>
      <c r="D39" s="14" t="s">
        <v>71</v>
      </c>
      <c r="E39" s="14">
        <v>96.091999999999999</v>
      </c>
      <c r="F39" s="14">
        <v>1</v>
      </c>
      <c r="G39" s="14">
        <v>0</v>
      </c>
      <c r="H39" s="14">
        <v>97.091999999999999</v>
      </c>
      <c r="I39" s="14">
        <v>0.80904606359576026</v>
      </c>
      <c r="J39" s="14">
        <v>80.904606359576022</v>
      </c>
      <c r="K39" s="14">
        <v>81.514499999999998</v>
      </c>
      <c r="L39" s="14">
        <v>0</v>
      </c>
      <c r="M39" s="14">
        <v>0</v>
      </c>
      <c r="N39" s="14">
        <v>81.514499999999998</v>
      </c>
      <c r="O39" s="14">
        <v>0.87886253369272238</v>
      </c>
      <c r="P39" s="14">
        <v>87.886253369272239</v>
      </c>
      <c r="Q39" s="14">
        <v>100</v>
      </c>
      <c r="R39" s="14">
        <v>5.2666666666666675</v>
      </c>
      <c r="S39" s="14">
        <v>0</v>
      </c>
      <c r="T39" s="14">
        <v>105.26666666666667</v>
      </c>
      <c r="U39" s="14">
        <v>0.98687499969160164</v>
      </c>
      <c r="V39" s="14">
        <v>98.6875</v>
      </c>
      <c r="W39" s="14">
        <v>87.570048630405779</v>
      </c>
      <c r="X39" s="14">
        <v>37</v>
      </c>
    </row>
    <row r="40" spans="1:24" x14ac:dyDescent="0.2">
      <c r="A40" s="14">
        <v>38</v>
      </c>
      <c r="B40" s="14">
        <v>2021210589</v>
      </c>
      <c r="C40" s="14" t="s">
        <v>47</v>
      </c>
      <c r="D40" s="14" t="s">
        <v>71</v>
      </c>
      <c r="E40" s="14">
        <v>96.12</v>
      </c>
      <c r="F40" s="14">
        <v>4</v>
      </c>
      <c r="G40" s="14">
        <v>0</v>
      </c>
      <c r="H40" s="14">
        <v>100.12</v>
      </c>
      <c r="I40" s="14">
        <v>0.83427771481901214</v>
      </c>
      <c r="J40" s="14">
        <v>83.427771481901217</v>
      </c>
      <c r="K40" s="14">
        <v>81.22</v>
      </c>
      <c r="L40" s="14">
        <v>0</v>
      </c>
      <c r="M40" s="14">
        <v>0</v>
      </c>
      <c r="N40" s="14">
        <v>81.22</v>
      </c>
      <c r="O40" s="14">
        <v>0.87568733153638811</v>
      </c>
      <c r="P40" s="14">
        <v>87.568733153638817</v>
      </c>
      <c r="Q40" s="14">
        <v>100</v>
      </c>
      <c r="R40" s="14">
        <v>0</v>
      </c>
      <c r="S40" s="14">
        <v>0</v>
      </c>
      <c r="T40" s="14">
        <v>100</v>
      </c>
      <c r="U40" s="14">
        <v>0.93749999970703135</v>
      </c>
      <c r="V40" s="14">
        <v>93.75</v>
      </c>
      <c r="W40" s="14">
        <v>87.358667503927407</v>
      </c>
      <c r="X40" s="14">
        <v>38</v>
      </c>
    </row>
    <row r="41" spans="1:24" x14ac:dyDescent="0.2">
      <c r="A41" s="14">
        <v>39</v>
      </c>
      <c r="B41" s="14">
        <v>2021210576</v>
      </c>
      <c r="C41" s="14" t="s">
        <v>48</v>
      </c>
      <c r="D41" s="14" t="s">
        <v>71</v>
      </c>
      <c r="E41" s="14">
        <v>97.1</v>
      </c>
      <c r="F41" s="14">
        <v>0.5</v>
      </c>
      <c r="G41" s="14">
        <v>0</v>
      </c>
      <c r="H41" s="14">
        <v>97.6</v>
      </c>
      <c r="I41" s="14">
        <v>0.81327911472568493</v>
      </c>
      <c r="J41" s="14">
        <v>81.327911472568488</v>
      </c>
      <c r="K41" s="14">
        <v>81.718818999999996</v>
      </c>
      <c r="L41" s="14">
        <v>0</v>
      </c>
      <c r="M41" s="14">
        <v>0</v>
      </c>
      <c r="N41" s="14">
        <v>81.718818999999996</v>
      </c>
      <c r="O41" s="14">
        <v>0.88106543396226411</v>
      </c>
      <c r="P41" s="14">
        <v>88.106543396226414</v>
      </c>
      <c r="Q41" s="14">
        <v>100</v>
      </c>
      <c r="R41" s="14">
        <v>0</v>
      </c>
      <c r="S41" s="14">
        <v>0</v>
      </c>
      <c r="T41" s="14">
        <v>100</v>
      </c>
      <c r="U41" s="14">
        <v>0.93749999970703135</v>
      </c>
      <c r="V41" s="14">
        <v>93.75</v>
      </c>
      <c r="W41" s="14">
        <v>87.315162671872187</v>
      </c>
      <c r="X41" s="14">
        <v>39</v>
      </c>
    </row>
    <row r="42" spans="1:24" x14ac:dyDescent="0.2">
      <c r="A42" s="14">
        <v>40</v>
      </c>
      <c r="B42" s="14">
        <v>2021210599</v>
      </c>
      <c r="C42" s="14" t="s">
        <v>49</v>
      </c>
      <c r="D42" s="14" t="s">
        <v>71</v>
      </c>
      <c r="E42" s="14">
        <v>96.847999999999999</v>
      </c>
      <c r="F42" s="14">
        <v>3</v>
      </c>
      <c r="G42" s="14">
        <v>0</v>
      </c>
      <c r="H42" s="14">
        <v>99.847999999999999</v>
      </c>
      <c r="I42" s="14">
        <v>0.83201119925338318</v>
      </c>
      <c r="J42" s="14">
        <v>83.201119925338318</v>
      </c>
      <c r="K42" s="14">
        <v>81.205147058823528</v>
      </c>
      <c r="L42" s="14">
        <v>0</v>
      </c>
      <c r="M42" s="14">
        <v>0</v>
      </c>
      <c r="N42" s="14">
        <v>81.205147058823528</v>
      </c>
      <c r="O42" s="14">
        <v>0.87552719200887896</v>
      </c>
      <c r="P42" s="14">
        <v>87.552719200887893</v>
      </c>
      <c r="Q42" s="14">
        <v>100</v>
      </c>
      <c r="R42" s="14">
        <v>0</v>
      </c>
      <c r="S42" s="14">
        <v>0</v>
      </c>
      <c r="T42" s="14">
        <v>100</v>
      </c>
      <c r="U42" s="14">
        <v>0.93749999970703135</v>
      </c>
      <c r="V42" s="14">
        <v>93.75</v>
      </c>
      <c r="W42" s="14">
        <v>87.302127425689179</v>
      </c>
      <c r="X42" s="14">
        <v>40</v>
      </c>
    </row>
    <row r="43" spans="1:24" x14ac:dyDescent="0.2">
      <c r="A43" s="14">
        <v>41</v>
      </c>
      <c r="B43" s="14">
        <v>2021210565</v>
      </c>
      <c r="C43" s="14" t="s">
        <v>50</v>
      </c>
      <c r="D43" s="14" t="s">
        <v>71</v>
      </c>
      <c r="E43" s="14">
        <v>97.1</v>
      </c>
      <c r="F43" s="14">
        <v>3</v>
      </c>
      <c r="G43" s="14">
        <v>0</v>
      </c>
      <c r="H43" s="14">
        <v>100.1</v>
      </c>
      <c r="I43" s="14">
        <v>0.83411105926271578</v>
      </c>
      <c r="J43" s="14">
        <v>83.411105926271574</v>
      </c>
      <c r="K43" s="14">
        <v>80.688568999999987</v>
      </c>
      <c r="L43" s="14">
        <v>0</v>
      </c>
      <c r="M43" s="14">
        <v>0</v>
      </c>
      <c r="N43" s="14">
        <v>80.688568999999987</v>
      </c>
      <c r="O43" s="14">
        <v>0.86995761725067366</v>
      </c>
      <c r="P43" s="14">
        <v>86.995761725067368</v>
      </c>
      <c r="Q43" s="14">
        <v>100</v>
      </c>
      <c r="R43" s="14">
        <v>0</v>
      </c>
      <c r="S43" s="14">
        <v>0</v>
      </c>
      <c r="T43" s="14">
        <v>100</v>
      </c>
      <c r="U43" s="14">
        <v>0.93749999970703135</v>
      </c>
      <c r="V43" s="14">
        <v>93.75</v>
      </c>
      <c r="W43" s="14">
        <v>86.954254392801474</v>
      </c>
      <c r="X43" s="14">
        <v>41</v>
      </c>
    </row>
    <row r="44" spans="1:24" x14ac:dyDescent="0.2">
      <c r="A44" s="14">
        <v>42</v>
      </c>
      <c r="B44" s="14">
        <v>2021210609</v>
      </c>
      <c r="C44" s="14" t="s">
        <v>51</v>
      </c>
      <c r="D44" s="14" t="s">
        <v>71</v>
      </c>
      <c r="E44" s="14">
        <v>96.316000000000003</v>
      </c>
      <c r="F44" s="14">
        <v>0</v>
      </c>
      <c r="G44" s="14">
        <v>0</v>
      </c>
      <c r="H44" s="14">
        <v>96.316000000000003</v>
      </c>
      <c r="I44" s="14">
        <v>0.80257982801146599</v>
      </c>
      <c r="J44" s="14">
        <v>80.257982801146596</v>
      </c>
      <c r="K44" s="14">
        <v>81.25</v>
      </c>
      <c r="L44" s="14">
        <v>0</v>
      </c>
      <c r="M44" s="14">
        <v>0</v>
      </c>
      <c r="N44" s="14">
        <v>81.25</v>
      </c>
      <c r="O44" s="14">
        <v>0.87601078167115898</v>
      </c>
      <c r="P44" s="14">
        <v>87.601078167115901</v>
      </c>
      <c r="Q44" s="14">
        <v>100</v>
      </c>
      <c r="R44" s="14">
        <v>0</v>
      </c>
      <c r="S44" s="14">
        <v>0</v>
      </c>
      <c r="T44" s="14">
        <v>100</v>
      </c>
      <c r="U44" s="14">
        <v>0.93749999970703135</v>
      </c>
      <c r="V44" s="14">
        <v>93.75</v>
      </c>
      <c r="W44" s="14">
        <v>86.747351277210441</v>
      </c>
      <c r="X44" s="14">
        <v>42</v>
      </c>
    </row>
    <row r="45" spans="1:24" x14ac:dyDescent="0.2">
      <c r="A45" s="14">
        <v>43</v>
      </c>
      <c r="B45" s="14">
        <v>2021210575</v>
      </c>
      <c r="C45" s="14" t="s">
        <v>52</v>
      </c>
      <c r="D45" s="14" t="s">
        <v>71</v>
      </c>
      <c r="E45" s="14">
        <v>97.1</v>
      </c>
      <c r="F45" s="14">
        <v>4</v>
      </c>
      <c r="G45" s="14">
        <v>0</v>
      </c>
      <c r="H45" s="14">
        <v>101.1</v>
      </c>
      <c r="I45" s="14">
        <v>0.84244383707752812</v>
      </c>
      <c r="J45" s="14">
        <v>84.244383707752817</v>
      </c>
      <c r="K45" s="14">
        <v>80.147058000000001</v>
      </c>
      <c r="L45" s="14">
        <v>0</v>
      </c>
      <c r="M45" s="14">
        <v>0</v>
      </c>
      <c r="N45" s="14">
        <v>80.147058000000001</v>
      </c>
      <c r="O45" s="14">
        <v>0.86411922371967653</v>
      </c>
      <c r="P45" s="14">
        <v>86.411922371967648</v>
      </c>
      <c r="Q45" s="14">
        <v>100</v>
      </c>
      <c r="R45" s="14">
        <v>0</v>
      </c>
      <c r="S45" s="14">
        <v>0</v>
      </c>
      <c r="T45" s="14">
        <v>100</v>
      </c>
      <c r="U45" s="14">
        <v>0.93749999970703135</v>
      </c>
      <c r="V45" s="14">
        <v>93.75</v>
      </c>
      <c r="W45" s="14">
        <v>86.712222401927917</v>
      </c>
      <c r="X45" s="14">
        <v>43</v>
      </c>
    </row>
    <row r="46" spans="1:24" x14ac:dyDescent="0.2">
      <c r="A46" s="14">
        <v>44</v>
      </c>
      <c r="B46" s="14">
        <v>2021210557</v>
      </c>
      <c r="C46" s="14" t="s">
        <v>53</v>
      </c>
      <c r="D46" s="14" t="s">
        <v>71</v>
      </c>
      <c r="E46" s="14">
        <v>97.1</v>
      </c>
      <c r="F46" s="14">
        <v>4</v>
      </c>
      <c r="G46" s="14">
        <v>0</v>
      </c>
      <c r="H46" s="14">
        <v>101.1</v>
      </c>
      <c r="I46" s="14">
        <v>0.84244383707752812</v>
      </c>
      <c r="J46" s="14">
        <v>84.244383707752817</v>
      </c>
      <c r="K46" s="14">
        <v>80.068169000000012</v>
      </c>
      <c r="L46" s="14">
        <v>0</v>
      </c>
      <c r="M46" s="14">
        <v>0</v>
      </c>
      <c r="N46" s="14">
        <v>80.068169000000012</v>
      </c>
      <c r="O46" s="14">
        <v>0.86326866846361194</v>
      </c>
      <c r="P46" s="14">
        <v>86.326866846361199</v>
      </c>
      <c r="Q46" s="14">
        <v>100</v>
      </c>
      <c r="R46" s="14">
        <v>0</v>
      </c>
      <c r="S46" s="14">
        <v>0</v>
      </c>
      <c r="T46" s="14">
        <v>100</v>
      </c>
      <c r="U46" s="14">
        <v>0.93749999970703135</v>
      </c>
      <c r="V46" s="14">
        <v>93.75</v>
      </c>
      <c r="W46" s="14">
        <v>86.652683534003401</v>
      </c>
      <c r="X46" s="14">
        <v>44</v>
      </c>
    </row>
    <row r="47" spans="1:24" x14ac:dyDescent="0.2">
      <c r="A47" s="14">
        <v>45</v>
      </c>
      <c r="B47" s="14">
        <v>2021210571</v>
      </c>
      <c r="C47" s="14" t="s">
        <v>54</v>
      </c>
      <c r="D47" s="14" t="s">
        <v>71</v>
      </c>
      <c r="E47" s="14">
        <v>97.1</v>
      </c>
      <c r="F47" s="14">
        <v>4</v>
      </c>
      <c r="G47" s="14">
        <v>0</v>
      </c>
      <c r="H47" s="14">
        <v>101.1</v>
      </c>
      <c r="I47" s="14">
        <v>0.84244383707752812</v>
      </c>
      <c r="J47" s="14">
        <v>84.244383707752817</v>
      </c>
      <c r="K47" s="14">
        <v>79.421885000000003</v>
      </c>
      <c r="L47" s="14">
        <v>0</v>
      </c>
      <c r="M47" s="14">
        <v>0</v>
      </c>
      <c r="N47" s="14">
        <v>79.421885000000003</v>
      </c>
      <c r="O47" s="14">
        <v>0.85630064690026952</v>
      </c>
      <c r="P47" s="14">
        <v>85.630064690026956</v>
      </c>
      <c r="Q47" s="14">
        <v>100</v>
      </c>
      <c r="R47" s="14">
        <v>0</v>
      </c>
      <c r="S47" s="14">
        <v>0</v>
      </c>
      <c r="T47" s="14">
        <v>100</v>
      </c>
      <c r="U47" s="14">
        <v>0.93749999970703135</v>
      </c>
      <c r="V47" s="14">
        <v>93.75</v>
      </c>
      <c r="W47" s="14">
        <v>86.164922024569435</v>
      </c>
      <c r="X47" s="14">
        <v>45</v>
      </c>
    </row>
    <row r="48" spans="1:24" x14ac:dyDescent="0.2">
      <c r="A48" s="14">
        <v>46</v>
      </c>
      <c r="B48" s="14">
        <v>2021210529</v>
      </c>
      <c r="C48" s="14" t="s">
        <v>55</v>
      </c>
      <c r="D48" s="14" t="s">
        <v>71</v>
      </c>
      <c r="E48" s="14">
        <v>97.1</v>
      </c>
      <c r="F48" s="14">
        <v>0</v>
      </c>
      <c r="G48" s="14">
        <v>0</v>
      </c>
      <c r="H48" s="14">
        <v>97.1</v>
      </c>
      <c r="I48" s="14">
        <v>0.80911272581827876</v>
      </c>
      <c r="J48" s="14">
        <v>80.911272581827873</v>
      </c>
      <c r="K48" s="14">
        <v>80.205555555555549</v>
      </c>
      <c r="L48" s="14">
        <v>0</v>
      </c>
      <c r="M48" s="14">
        <v>0</v>
      </c>
      <c r="N48" s="14">
        <v>80.205555555555549</v>
      </c>
      <c r="O48" s="14">
        <v>0.86474992512728355</v>
      </c>
      <c r="P48" s="14">
        <v>86.474992512728349</v>
      </c>
      <c r="Q48" s="14">
        <v>100</v>
      </c>
      <c r="R48" s="14">
        <v>0</v>
      </c>
      <c r="S48" s="14">
        <v>0</v>
      </c>
      <c r="T48" s="14">
        <v>100</v>
      </c>
      <c r="U48" s="14">
        <v>0.93749999970703135</v>
      </c>
      <c r="V48" s="14">
        <v>93.75</v>
      </c>
      <c r="W48" s="14">
        <v>86.089749275275409</v>
      </c>
      <c r="X48" s="14">
        <v>46</v>
      </c>
    </row>
    <row r="49" spans="1:24" x14ac:dyDescent="0.2">
      <c r="A49" s="14">
        <v>47</v>
      </c>
      <c r="B49" s="14">
        <v>2021210588</v>
      </c>
      <c r="C49" s="14" t="s">
        <v>56</v>
      </c>
      <c r="D49" s="14" t="s">
        <v>71</v>
      </c>
      <c r="E49" s="14">
        <v>96.372</v>
      </c>
      <c r="F49" s="14">
        <v>1.5</v>
      </c>
      <c r="G49" s="14">
        <v>0</v>
      </c>
      <c r="H49" s="14">
        <v>97.872</v>
      </c>
      <c r="I49" s="14">
        <v>0.81554563029131399</v>
      </c>
      <c r="J49" s="14">
        <v>81.554563029131401</v>
      </c>
      <c r="K49" s="14">
        <v>79.28</v>
      </c>
      <c r="L49" s="14">
        <v>0.75</v>
      </c>
      <c r="M49" s="14">
        <v>0</v>
      </c>
      <c r="N49" s="14">
        <v>80.03</v>
      </c>
      <c r="O49" s="14">
        <v>0.86285714285714288</v>
      </c>
      <c r="P49" s="14">
        <v>86.285714285714292</v>
      </c>
      <c r="Q49" s="14">
        <v>100</v>
      </c>
      <c r="R49" s="14">
        <v>0</v>
      </c>
      <c r="S49" s="14">
        <v>0</v>
      </c>
      <c r="T49" s="14">
        <v>100</v>
      </c>
      <c r="U49" s="14">
        <v>0.93749999970703135</v>
      </c>
      <c r="V49" s="14">
        <v>93.75</v>
      </c>
      <c r="W49" s="14">
        <v>86.08591260582628</v>
      </c>
      <c r="X49" s="14">
        <v>47</v>
      </c>
    </row>
    <row r="50" spans="1:24" x14ac:dyDescent="0.2">
      <c r="A50" s="14">
        <v>48</v>
      </c>
      <c r="B50" s="14">
        <v>2021210618</v>
      </c>
      <c r="C50" s="14" t="s">
        <v>57</v>
      </c>
      <c r="D50" s="14" t="s">
        <v>71</v>
      </c>
      <c r="E50" s="14">
        <v>96.483999999999995</v>
      </c>
      <c r="F50" s="14">
        <v>12</v>
      </c>
      <c r="G50" s="14">
        <v>0</v>
      </c>
      <c r="H50" s="14">
        <v>108.48399999999999</v>
      </c>
      <c r="I50" s="14">
        <v>0.90397306846210257</v>
      </c>
      <c r="J50" s="14">
        <v>90.397306846210256</v>
      </c>
      <c r="K50" s="14">
        <v>77.15625</v>
      </c>
      <c r="L50" s="14">
        <v>0.01</v>
      </c>
      <c r="M50" s="14">
        <v>0</v>
      </c>
      <c r="N50" s="14">
        <v>77.166250000000005</v>
      </c>
      <c r="O50" s="14">
        <v>0.83198113207547175</v>
      </c>
      <c r="P50" s="14">
        <v>83.198113207547181</v>
      </c>
      <c r="Q50" s="14">
        <v>100</v>
      </c>
      <c r="R50" s="14">
        <v>0</v>
      </c>
      <c r="S50" s="14">
        <v>0</v>
      </c>
      <c r="T50" s="14">
        <v>100</v>
      </c>
      <c r="U50" s="14">
        <v>0.93749999970703135</v>
      </c>
      <c r="V50" s="14">
        <v>93.75</v>
      </c>
      <c r="W50" s="14">
        <v>85.693140614525078</v>
      </c>
      <c r="X50" s="14">
        <v>48</v>
      </c>
    </row>
    <row r="51" spans="1:24" x14ac:dyDescent="0.2">
      <c r="A51" s="14">
        <v>49</v>
      </c>
      <c r="B51" s="14">
        <v>2021210564</v>
      </c>
      <c r="C51" s="14" t="s">
        <v>58</v>
      </c>
      <c r="D51" s="14" t="s">
        <v>71</v>
      </c>
      <c r="E51" s="14">
        <v>97.1</v>
      </c>
      <c r="F51" s="14">
        <v>0</v>
      </c>
      <c r="G51" s="14">
        <v>0</v>
      </c>
      <c r="H51" s="14">
        <v>97.1</v>
      </c>
      <c r="I51" s="14">
        <v>0.80911272581827876</v>
      </c>
      <c r="J51" s="14">
        <v>80.911272581827873</v>
      </c>
      <c r="K51" s="14">
        <v>79.389411999999993</v>
      </c>
      <c r="L51" s="14">
        <v>0</v>
      </c>
      <c r="M51" s="14">
        <v>0</v>
      </c>
      <c r="N51" s="14">
        <v>79.389411999999993</v>
      </c>
      <c r="O51" s="14">
        <v>0.85595053369272234</v>
      </c>
      <c r="P51" s="14">
        <v>85.595053369272236</v>
      </c>
      <c r="Q51" s="14">
        <v>100</v>
      </c>
      <c r="R51" s="14">
        <v>0</v>
      </c>
      <c r="S51" s="14">
        <v>0</v>
      </c>
      <c r="T51" s="14">
        <v>100</v>
      </c>
      <c r="U51" s="14">
        <v>0.93749999970703135</v>
      </c>
      <c r="V51" s="14">
        <v>93.75</v>
      </c>
      <c r="W51" s="14">
        <v>85.473791874856133</v>
      </c>
      <c r="X51" s="14">
        <v>49</v>
      </c>
    </row>
    <row r="52" spans="1:24" x14ac:dyDescent="0.2">
      <c r="A52" s="14">
        <v>50</v>
      </c>
      <c r="B52" s="14">
        <v>2021210591</v>
      </c>
      <c r="C52" s="14" t="s">
        <v>59</v>
      </c>
      <c r="D52" s="14" t="s">
        <v>71</v>
      </c>
      <c r="E52" s="14">
        <v>96.176000000000002</v>
      </c>
      <c r="F52" s="14">
        <v>0</v>
      </c>
      <c r="G52" s="14">
        <v>0</v>
      </c>
      <c r="H52" s="14">
        <v>96.176000000000002</v>
      </c>
      <c r="I52" s="14">
        <v>0.80141323911739226</v>
      </c>
      <c r="J52" s="14">
        <v>80.141323911739221</v>
      </c>
      <c r="K52" s="14">
        <v>79.509999999999991</v>
      </c>
      <c r="L52" s="14">
        <v>0</v>
      </c>
      <c r="M52" s="14">
        <v>0</v>
      </c>
      <c r="N52" s="14">
        <v>79.509999999999991</v>
      </c>
      <c r="O52" s="14">
        <v>0.85725067385444731</v>
      </c>
      <c r="P52" s="14">
        <v>85.725067385444731</v>
      </c>
      <c r="Q52" s="14">
        <v>100</v>
      </c>
      <c r="R52" s="14">
        <v>0</v>
      </c>
      <c r="S52" s="14">
        <v>0</v>
      </c>
      <c r="T52" s="14">
        <v>100</v>
      </c>
      <c r="U52" s="14">
        <v>0.93749999970703135</v>
      </c>
      <c r="V52" s="14">
        <v>93.75</v>
      </c>
      <c r="W52" s="14">
        <v>85.41081195215915</v>
      </c>
      <c r="X52" s="14">
        <v>50</v>
      </c>
    </row>
    <row r="53" spans="1:24" x14ac:dyDescent="0.2">
      <c r="A53" s="14">
        <v>51</v>
      </c>
      <c r="B53" s="14">
        <v>2021210556</v>
      </c>
      <c r="C53" s="14" t="s">
        <v>60</v>
      </c>
      <c r="D53" s="14" t="s">
        <v>71</v>
      </c>
      <c r="E53" s="14">
        <v>97.1</v>
      </c>
      <c r="F53" s="14">
        <v>0</v>
      </c>
      <c r="G53" s="14">
        <v>0</v>
      </c>
      <c r="H53" s="14">
        <v>97.1</v>
      </c>
      <c r="I53" s="14">
        <v>0.80911272581827876</v>
      </c>
      <c r="J53" s="14">
        <v>80.911272581827873</v>
      </c>
      <c r="K53" s="14">
        <v>79.245333333333321</v>
      </c>
      <c r="L53" s="14">
        <v>0</v>
      </c>
      <c r="M53" s="14">
        <v>0</v>
      </c>
      <c r="N53" s="14">
        <v>79.245333333333321</v>
      </c>
      <c r="O53" s="14">
        <v>0.85439712488769082</v>
      </c>
      <c r="P53" s="14">
        <v>85.439712488769075</v>
      </c>
      <c r="Q53" s="14">
        <v>100</v>
      </c>
      <c r="R53" s="14">
        <v>0</v>
      </c>
      <c r="S53" s="14">
        <v>0</v>
      </c>
      <c r="T53" s="14">
        <v>100</v>
      </c>
      <c r="U53" s="14">
        <v>0.93749999970703135</v>
      </c>
      <c r="V53" s="14">
        <v>93.75</v>
      </c>
      <c r="W53" s="14">
        <v>85.36505325850392</v>
      </c>
      <c r="X53" s="14">
        <v>51</v>
      </c>
    </row>
    <row r="54" spans="1:24" x14ac:dyDescent="0.2">
      <c r="A54" s="14">
        <v>52</v>
      </c>
      <c r="B54" s="14">
        <v>2021210520</v>
      </c>
      <c r="C54" s="14" t="s">
        <v>61</v>
      </c>
      <c r="D54" s="14" t="s">
        <v>71</v>
      </c>
      <c r="E54" s="14">
        <v>97.1</v>
      </c>
      <c r="F54" s="14">
        <v>8</v>
      </c>
      <c r="G54" s="14">
        <v>0</v>
      </c>
      <c r="H54" s="14">
        <v>105.1</v>
      </c>
      <c r="I54" s="14">
        <v>0.87577494833677749</v>
      </c>
      <c r="J54" s="14">
        <v>87.577494833677747</v>
      </c>
      <c r="K54" s="14">
        <v>75.785555555555561</v>
      </c>
      <c r="L54" s="14">
        <v>0</v>
      </c>
      <c r="M54" s="14">
        <v>0</v>
      </c>
      <c r="N54" s="14">
        <v>75.785555555555561</v>
      </c>
      <c r="O54" s="14">
        <v>0.81709493860437266</v>
      </c>
      <c r="P54" s="14">
        <v>81.709493860437263</v>
      </c>
      <c r="Q54" s="14">
        <v>100</v>
      </c>
      <c r="R54" s="14">
        <v>6.666666666666667</v>
      </c>
      <c r="S54" s="14">
        <v>0</v>
      </c>
      <c r="T54" s="14">
        <v>106.66666666666667</v>
      </c>
      <c r="U54" s="14">
        <v>0.99999999968750009</v>
      </c>
      <c r="V54" s="14">
        <v>100</v>
      </c>
      <c r="W54" s="14">
        <v>84.712144669041635</v>
      </c>
      <c r="X54" s="14">
        <v>52</v>
      </c>
    </row>
    <row r="55" spans="1:24" x14ac:dyDescent="0.2">
      <c r="A55" s="14">
        <v>53</v>
      </c>
      <c r="B55" s="14">
        <v>2021210510</v>
      </c>
      <c r="C55" s="14" t="s">
        <v>62</v>
      </c>
      <c r="D55" s="14" t="s">
        <v>71</v>
      </c>
      <c r="E55" s="14">
        <v>97.1</v>
      </c>
      <c r="F55" s="14">
        <v>1</v>
      </c>
      <c r="G55" s="14">
        <v>0</v>
      </c>
      <c r="H55" s="14">
        <v>98.1</v>
      </c>
      <c r="I55" s="14">
        <v>0.8174455036330911</v>
      </c>
      <c r="J55" s="14">
        <v>81.744550363309116</v>
      </c>
      <c r="K55" s="14">
        <v>77.066874999999996</v>
      </c>
      <c r="L55" s="14">
        <v>0</v>
      </c>
      <c r="M55" s="14">
        <v>0</v>
      </c>
      <c r="N55" s="14">
        <v>77.066874999999996</v>
      </c>
      <c r="O55" s="14">
        <v>0.83090970350404303</v>
      </c>
      <c r="P55" s="14">
        <v>83.090970350404305</v>
      </c>
      <c r="Q55" s="14">
        <v>100</v>
      </c>
      <c r="R55" s="14">
        <v>0</v>
      </c>
      <c r="S55" s="14">
        <v>0</v>
      </c>
      <c r="T55" s="14">
        <v>100</v>
      </c>
      <c r="U55" s="14">
        <v>0.93749999970703135</v>
      </c>
      <c r="V55" s="14">
        <v>93.75</v>
      </c>
      <c r="W55" s="14">
        <v>83.88758931794483</v>
      </c>
      <c r="X55" s="14">
        <v>53</v>
      </c>
    </row>
    <row r="56" spans="1:24" x14ac:dyDescent="0.2">
      <c r="A56" s="14">
        <v>54</v>
      </c>
      <c r="B56" s="14">
        <v>2021210617</v>
      </c>
      <c r="C56" s="14" t="s">
        <v>63</v>
      </c>
      <c r="D56" s="14" t="s">
        <v>71</v>
      </c>
      <c r="E56" s="14">
        <v>96.007999999999996</v>
      </c>
      <c r="F56" s="14">
        <v>24</v>
      </c>
      <c r="G56" s="14">
        <v>0</v>
      </c>
      <c r="H56" s="20">
        <v>120.008</v>
      </c>
      <c r="I56" s="14">
        <v>1</v>
      </c>
      <c r="J56" s="14">
        <v>100</v>
      </c>
      <c r="K56" s="14">
        <v>71.382352941176464</v>
      </c>
      <c r="L56" s="14">
        <v>0</v>
      </c>
      <c r="M56" s="14">
        <v>0</v>
      </c>
      <c r="N56" s="14">
        <v>71.382352941176464</v>
      </c>
      <c r="O56" s="14">
        <v>0.76962105596955754</v>
      </c>
      <c r="P56" s="14">
        <v>76.962105596955752</v>
      </c>
      <c r="Q56" s="14">
        <v>100</v>
      </c>
      <c r="R56" s="14">
        <v>0</v>
      </c>
      <c r="S56" s="14">
        <v>0</v>
      </c>
      <c r="T56" s="14">
        <v>100</v>
      </c>
      <c r="U56" s="14">
        <v>0.93749999970703135</v>
      </c>
      <c r="V56" s="14">
        <v>93.75</v>
      </c>
      <c r="W56" s="14">
        <v>83.248473917869021</v>
      </c>
      <c r="X56" s="14">
        <v>54</v>
      </c>
    </row>
    <row r="57" spans="1:24" x14ac:dyDescent="0.2">
      <c r="A57" s="14">
        <v>55</v>
      </c>
      <c r="B57" s="14">
        <v>2021210570</v>
      </c>
      <c r="C57" s="14" t="s">
        <v>64</v>
      </c>
      <c r="D57" s="14" t="s">
        <v>71</v>
      </c>
      <c r="E57" s="14">
        <v>97.1</v>
      </c>
      <c r="F57" s="14">
        <v>6.5999999999999943</v>
      </c>
      <c r="G57" s="14">
        <v>0</v>
      </c>
      <c r="H57" s="14">
        <v>103.69999999999999</v>
      </c>
      <c r="I57" s="14">
        <v>0.86410905939604021</v>
      </c>
      <c r="J57" s="14">
        <v>86.410905939604021</v>
      </c>
      <c r="K57" s="14">
        <v>73.201144999999997</v>
      </c>
      <c r="L57" s="14">
        <v>0</v>
      </c>
      <c r="M57" s="14">
        <v>0</v>
      </c>
      <c r="N57" s="14">
        <v>73.201144999999997</v>
      </c>
      <c r="O57" s="14">
        <v>0.78923067385444745</v>
      </c>
      <c r="P57" s="14">
        <v>78.923067385444739</v>
      </c>
      <c r="Q57" s="14">
        <v>100</v>
      </c>
      <c r="R57" s="14">
        <v>0</v>
      </c>
      <c r="S57" s="14">
        <v>0</v>
      </c>
      <c r="T57" s="14">
        <v>100</v>
      </c>
      <c r="U57" s="14">
        <v>0.93749999970703135</v>
      </c>
      <c r="V57" s="14">
        <v>93.75</v>
      </c>
      <c r="W57" s="14">
        <v>81.903328357732121</v>
      </c>
      <c r="X57" s="14">
        <v>55</v>
      </c>
    </row>
    <row r="58" spans="1:24" x14ac:dyDescent="0.2">
      <c r="A58" s="14">
        <v>56</v>
      </c>
      <c r="B58" s="14">
        <v>2021210566</v>
      </c>
      <c r="C58" s="14" t="s">
        <v>65</v>
      </c>
      <c r="D58" s="14" t="s">
        <v>71</v>
      </c>
      <c r="E58" s="14">
        <v>96.399999999999991</v>
      </c>
      <c r="F58" s="14">
        <v>1.0000000000000142</v>
      </c>
      <c r="G58" s="14">
        <v>0</v>
      </c>
      <c r="H58" s="14">
        <v>97.4</v>
      </c>
      <c r="I58" s="14">
        <v>0.81161255916272257</v>
      </c>
      <c r="J58" s="14">
        <v>81.161255916272253</v>
      </c>
      <c r="K58" s="14">
        <v>73.679445999999999</v>
      </c>
      <c r="L58" s="14">
        <v>0</v>
      </c>
      <c r="M58" s="14">
        <v>0</v>
      </c>
      <c r="N58" s="14">
        <v>73.679445999999999</v>
      </c>
      <c r="O58" s="14">
        <v>0.79438755795148241</v>
      </c>
      <c r="P58" s="14">
        <v>79.438755795148239</v>
      </c>
      <c r="Q58" s="14">
        <v>100</v>
      </c>
      <c r="R58" s="14">
        <v>0</v>
      </c>
      <c r="S58" s="14">
        <v>0</v>
      </c>
      <c r="T58" s="14">
        <v>100</v>
      </c>
      <c r="U58" s="14">
        <v>0.93749999970703135</v>
      </c>
      <c r="V58" s="14">
        <v>93.75</v>
      </c>
      <c r="W58" s="14">
        <v>81.214380239858215</v>
      </c>
      <c r="X58" s="14">
        <v>56</v>
      </c>
    </row>
    <row r="59" spans="1:24" x14ac:dyDescent="0.2">
      <c r="A59" s="14">
        <v>57</v>
      </c>
      <c r="B59" s="14">
        <v>2021210640</v>
      </c>
      <c r="C59" s="14" t="s">
        <v>66</v>
      </c>
      <c r="D59" s="14" t="s">
        <v>71</v>
      </c>
      <c r="E59" s="14">
        <v>96.091999999999999</v>
      </c>
      <c r="F59" s="14">
        <v>3.4</v>
      </c>
      <c r="G59" s="14">
        <v>0</v>
      </c>
      <c r="H59" s="14">
        <v>99.492000000000004</v>
      </c>
      <c r="I59" s="14">
        <v>0.82904473035130999</v>
      </c>
      <c r="J59" s="14">
        <v>82.904473035131005</v>
      </c>
      <c r="K59" s="14">
        <v>71.732499999999987</v>
      </c>
      <c r="L59" s="14">
        <v>0</v>
      </c>
      <c r="M59" s="14">
        <v>0</v>
      </c>
      <c r="N59" s="14">
        <v>71.732499999999987</v>
      </c>
      <c r="O59" s="14">
        <v>0.7733962264150942</v>
      </c>
      <c r="P59" s="14">
        <v>77.339622641509422</v>
      </c>
      <c r="Q59" s="14">
        <v>100</v>
      </c>
      <c r="R59" s="14">
        <v>0</v>
      </c>
      <c r="S59" s="14">
        <v>0</v>
      </c>
      <c r="T59" s="14">
        <v>100</v>
      </c>
      <c r="U59" s="14">
        <v>0.93749999970703135</v>
      </c>
      <c r="V59" s="14">
        <v>93.75</v>
      </c>
      <c r="W59" s="14">
        <v>80.093630456082792</v>
      </c>
      <c r="X59" s="14">
        <v>57</v>
      </c>
    </row>
  </sheetData>
  <autoFilter ref="A2:X2" xr:uid="{4E05979E-7C12-4FF6-AAAD-1BC4445C2FBF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3218-76E8-4DB7-8BED-DF040EF9795D}">
  <dimension ref="A1:X37"/>
  <sheetViews>
    <sheetView zoomScaleNormal="100" workbookViewId="0">
      <selection activeCell="I5" sqref="I5"/>
    </sheetView>
  </sheetViews>
  <sheetFormatPr defaultRowHeight="14.25" x14ac:dyDescent="0.2"/>
  <cols>
    <col min="1" max="1" width="10.125" customWidth="1"/>
    <col min="2" max="2" width="13" customWidth="1"/>
    <col min="3" max="4" width="9" customWidth="1"/>
    <col min="5" max="5" width="11.625" customWidth="1"/>
    <col min="6" max="6" width="9" customWidth="1"/>
    <col min="7" max="7" width="9.25" customWidth="1"/>
    <col min="8" max="8" width="13.875" customWidth="1"/>
    <col min="9" max="9" width="17.25" customWidth="1"/>
    <col min="10" max="10" width="14" customWidth="1"/>
    <col min="11" max="11" width="14.25" customWidth="1"/>
    <col min="13" max="13" width="11" customWidth="1"/>
    <col min="14" max="14" width="14.125" customWidth="1"/>
    <col min="15" max="15" width="14.875" customWidth="1"/>
    <col min="16" max="16" width="12.5" customWidth="1"/>
    <col min="17" max="17" width="12" customWidth="1"/>
    <col min="18" max="18" width="8" customWidth="1"/>
    <col min="20" max="20" width="13.875" customWidth="1"/>
    <col min="21" max="21" width="17.75" customWidth="1"/>
    <col min="22" max="22" width="14.5" customWidth="1"/>
    <col min="23" max="23" width="12.875" customWidth="1"/>
  </cols>
  <sheetData>
    <row r="1" spans="1:24" ht="25.5" customHeight="1" x14ac:dyDescent="0.2">
      <c r="A1" s="106" t="s">
        <v>67</v>
      </c>
      <c r="B1" s="106" t="s">
        <v>0</v>
      </c>
      <c r="C1" s="24" t="s">
        <v>1</v>
      </c>
      <c r="D1" s="106" t="s">
        <v>68</v>
      </c>
      <c r="E1" s="106" t="s">
        <v>5</v>
      </c>
      <c r="F1" s="106"/>
      <c r="G1" s="106"/>
      <c r="H1" s="106"/>
      <c r="I1" s="106"/>
      <c r="J1" s="106"/>
      <c r="K1" s="106" t="s">
        <v>7</v>
      </c>
      <c r="L1" s="106"/>
      <c r="M1" s="106"/>
      <c r="N1" s="106"/>
      <c r="O1" s="106"/>
      <c r="P1" s="106"/>
      <c r="Q1" s="106" t="s">
        <v>9</v>
      </c>
      <c r="R1" s="106"/>
      <c r="S1" s="106"/>
      <c r="T1" s="106"/>
      <c r="U1" s="106"/>
      <c r="V1" s="106"/>
      <c r="W1" s="106" t="s">
        <v>69</v>
      </c>
      <c r="X1" s="106" t="s">
        <v>70</v>
      </c>
    </row>
    <row r="2" spans="1:24" ht="27.75" customHeight="1" x14ac:dyDescent="0.2">
      <c r="A2" s="106"/>
      <c r="B2" s="106"/>
      <c r="C2" s="24"/>
      <c r="D2" s="106"/>
      <c r="E2" s="24" t="s">
        <v>72</v>
      </c>
      <c r="F2" s="24" t="s">
        <v>2</v>
      </c>
      <c r="G2" s="24" t="s">
        <v>3</v>
      </c>
      <c r="H2" s="24" t="s">
        <v>4</v>
      </c>
      <c r="I2" s="25" t="s">
        <v>73</v>
      </c>
      <c r="J2" s="26" t="s">
        <v>74</v>
      </c>
      <c r="K2" s="24" t="s">
        <v>72</v>
      </c>
      <c r="L2" s="24" t="s">
        <v>2</v>
      </c>
      <c r="M2" s="24" t="s">
        <v>3</v>
      </c>
      <c r="N2" s="24" t="s">
        <v>6</v>
      </c>
      <c r="O2" s="24" t="s">
        <v>75</v>
      </c>
      <c r="P2" s="26" t="s">
        <v>76</v>
      </c>
      <c r="Q2" s="24" t="s">
        <v>166</v>
      </c>
      <c r="R2" s="24" t="s">
        <v>2</v>
      </c>
      <c r="S2" s="24" t="s">
        <v>3</v>
      </c>
      <c r="T2" s="24" t="s">
        <v>8</v>
      </c>
      <c r="U2" s="24" t="s">
        <v>77</v>
      </c>
      <c r="V2" s="26" t="s">
        <v>78</v>
      </c>
      <c r="W2" s="106"/>
      <c r="X2" s="106"/>
    </row>
    <row r="3" spans="1:24" x14ac:dyDescent="0.2">
      <c r="A3" s="24">
        <v>1</v>
      </c>
      <c r="B3" s="24">
        <v>2021215334</v>
      </c>
      <c r="C3" s="24" t="s">
        <v>131</v>
      </c>
      <c r="D3" s="24" t="s">
        <v>124</v>
      </c>
      <c r="E3" s="24">
        <v>97.08</v>
      </c>
      <c r="F3" s="24">
        <v>7</v>
      </c>
      <c r="G3" s="24">
        <v>0</v>
      </c>
      <c r="H3" s="24">
        <v>104.08</v>
      </c>
      <c r="I3" s="24">
        <v>0.94859642726941296</v>
      </c>
      <c r="J3" s="24">
        <v>94.859642726941303</v>
      </c>
      <c r="K3" s="24">
        <v>91.014250000000004</v>
      </c>
      <c r="L3" s="24">
        <v>0</v>
      </c>
      <c r="M3" s="24">
        <v>0</v>
      </c>
      <c r="N3" s="27">
        <v>91.014250000000004</v>
      </c>
      <c r="O3" s="24">
        <v>0.999999999999998</v>
      </c>
      <c r="P3" s="24">
        <v>99.999999999999801</v>
      </c>
      <c r="Q3" s="24">
        <v>100</v>
      </c>
      <c r="R3" s="24">
        <v>0</v>
      </c>
      <c r="S3" s="24">
        <v>0</v>
      </c>
      <c r="T3" s="24">
        <v>100</v>
      </c>
      <c r="U3" s="24">
        <v>0.89766606822262096</v>
      </c>
      <c r="V3" s="24">
        <v>89.766606822262105</v>
      </c>
      <c r="W3" s="24">
        <v>97.948589227614406</v>
      </c>
      <c r="X3" s="24">
        <v>1</v>
      </c>
    </row>
    <row r="4" spans="1:24" x14ac:dyDescent="0.2">
      <c r="A4" s="24">
        <v>2</v>
      </c>
      <c r="B4" s="24">
        <v>2021215313</v>
      </c>
      <c r="C4" s="24" t="s">
        <v>132</v>
      </c>
      <c r="D4" s="24" t="s">
        <v>124</v>
      </c>
      <c r="E4" s="24">
        <v>96.68</v>
      </c>
      <c r="F4" s="24">
        <v>7</v>
      </c>
      <c r="G4" s="24">
        <v>0</v>
      </c>
      <c r="H4" s="24">
        <v>103.68</v>
      </c>
      <c r="I4" s="24">
        <v>0.94495078381334296</v>
      </c>
      <c r="J4" s="24">
        <v>94.495078381334295</v>
      </c>
      <c r="K4" s="24">
        <v>91.001617647058794</v>
      </c>
      <c r="L4" s="24">
        <v>0</v>
      </c>
      <c r="M4" s="24">
        <v>0</v>
      </c>
      <c r="N4" s="24">
        <v>91.001617647058794</v>
      </c>
      <c r="O4" s="24">
        <v>0.99986120466914497</v>
      </c>
      <c r="P4" s="24">
        <v>99.9861204669145</v>
      </c>
      <c r="Q4" s="24">
        <v>100</v>
      </c>
      <c r="R4" s="24">
        <v>0</v>
      </c>
      <c r="S4" s="24">
        <v>0</v>
      </c>
      <c r="T4" s="24">
        <v>100</v>
      </c>
      <c r="U4" s="24">
        <v>0.89766606822262096</v>
      </c>
      <c r="V4" s="24">
        <v>89.766606822262105</v>
      </c>
      <c r="W4" s="24">
        <v>97.865960685333206</v>
      </c>
      <c r="X4" s="24">
        <v>2</v>
      </c>
    </row>
    <row r="5" spans="1:24" x14ac:dyDescent="0.2">
      <c r="A5" s="24">
        <v>3</v>
      </c>
      <c r="B5" s="24">
        <v>2021215322</v>
      </c>
      <c r="C5" s="24" t="s">
        <v>133</v>
      </c>
      <c r="D5" s="24" t="s">
        <v>124</v>
      </c>
      <c r="E5" s="24">
        <v>96.96</v>
      </c>
      <c r="F5" s="24">
        <v>1</v>
      </c>
      <c r="G5" s="24">
        <v>0</v>
      </c>
      <c r="H5" s="24">
        <v>97.96</v>
      </c>
      <c r="I5" s="24">
        <v>0.89281808239154203</v>
      </c>
      <c r="J5" s="24">
        <v>89.281808239154202</v>
      </c>
      <c r="K5" s="24">
        <v>90.343999999999994</v>
      </c>
      <c r="L5" s="24">
        <v>0</v>
      </c>
      <c r="M5" s="24">
        <v>0</v>
      </c>
      <c r="N5" s="24">
        <v>90.343999999999994</v>
      </c>
      <c r="O5" s="24">
        <v>0.99263576857470004</v>
      </c>
      <c r="P5" s="24">
        <v>99.263576857469999</v>
      </c>
      <c r="Q5" s="24">
        <v>100</v>
      </c>
      <c r="R5" s="24">
        <v>0</v>
      </c>
      <c r="S5" s="24">
        <v>0</v>
      </c>
      <c r="T5" s="24">
        <v>100</v>
      </c>
      <c r="U5" s="24">
        <v>0.89766606822262096</v>
      </c>
      <c r="V5" s="24">
        <v>89.766606822262105</v>
      </c>
      <c r="W5" s="24">
        <v>96.317526130285998</v>
      </c>
      <c r="X5" s="24">
        <v>3</v>
      </c>
    </row>
    <row r="6" spans="1:24" x14ac:dyDescent="0.2">
      <c r="A6" s="24">
        <v>4</v>
      </c>
      <c r="B6" s="24">
        <v>2021215331</v>
      </c>
      <c r="C6" s="24" t="s">
        <v>134</v>
      </c>
      <c r="D6" s="24" t="s">
        <v>124</v>
      </c>
      <c r="E6" s="24">
        <v>96.94</v>
      </c>
      <c r="F6" s="24">
        <v>3</v>
      </c>
      <c r="G6" s="24">
        <v>0</v>
      </c>
      <c r="H6" s="24">
        <v>99.94</v>
      </c>
      <c r="I6" s="24">
        <v>0.91086401749908896</v>
      </c>
      <c r="J6" s="24">
        <v>91.086401749908902</v>
      </c>
      <c r="K6" s="24">
        <v>88.743624999999994</v>
      </c>
      <c r="L6" s="24">
        <v>0</v>
      </c>
      <c r="M6" s="24">
        <v>0</v>
      </c>
      <c r="N6" s="24">
        <v>88.743624999999994</v>
      </c>
      <c r="O6" s="24">
        <v>0.97505198361794898</v>
      </c>
      <c r="P6" s="24">
        <v>97.505198361794896</v>
      </c>
      <c r="Q6" s="24">
        <v>100</v>
      </c>
      <c r="R6" s="24">
        <v>0</v>
      </c>
      <c r="S6" s="24">
        <v>0</v>
      </c>
      <c r="T6" s="24">
        <v>100</v>
      </c>
      <c r="U6" s="24">
        <v>0.89766606822262096</v>
      </c>
      <c r="V6" s="24">
        <v>89.766606822262105</v>
      </c>
      <c r="W6" s="24">
        <v>95.447579885464407</v>
      </c>
      <c r="X6" s="24">
        <v>4</v>
      </c>
    </row>
    <row r="7" spans="1:24" x14ac:dyDescent="0.2">
      <c r="A7" s="24">
        <v>5</v>
      </c>
      <c r="B7" s="24">
        <v>2021215348</v>
      </c>
      <c r="C7" s="24" t="s">
        <v>135</v>
      </c>
      <c r="D7" s="24" t="s">
        <v>124</v>
      </c>
      <c r="E7" s="24">
        <v>96.88</v>
      </c>
      <c r="F7" s="24">
        <v>0.5</v>
      </c>
      <c r="G7" s="24">
        <v>0</v>
      </c>
      <c r="H7" s="24">
        <v>97.38</v>
      </c>
      <c r="I7" s="24">
        <v>0.88753189938024102</v>
      </c>
      <c r="J7" s="24">
        <v>88.753189938024093</v>
      </c>
      <c r="K7" s="24">
        <v>88.636794117647</v>
      </c>
      <c r="L7" s="24">
        <v>0</v>
      </c>
      <c r="M7" s="24">
        <v>0</v>
      </c>
      <c r="N7" s="24">
        <v>88.636794117647</v>
      </c>
      <c r="O7" s="24">
        <v>0.97387820168431805</v>
      </c>
      <c r="P7" s="24">
        <v>97.387820168431801</v>
      </c>
      <c r="Q7" s="24">
        <v>100</v>
      </c>
      <c r="R7" s="24">
        <v>0</v>
      </c>
      <c r="S7" s="24">
        <v>0</v>
      </c>
      <c r="T7" s="24">
        <v>100</v>
      </c>
      <c r="U7" s="24">
        <v>0.89766606822262096</v>
      </c>
      <c r="V7" s="24">
        <v>89.766606822262105</v>
      </c>
      <c r="W7" s="24">
        <v>94.898772787733293</v>
      </c>
      <c r="X7" s="24">
        <v>5</v>
      </c>
    </row>
    <row r="8" spans="1:24" x14ac:dyDescent="0.2">
      <c r="A8" s="24">
        <v>6</v>
      </c>
      <c r="B8" s="24">
        <v>2021215321</v>
      </c>
      <c r="C8" s="24" t="s">
        <v>136</v>
      </c>
      <c r="D8" s="24" t="s">
        <v>124</v>
      </c>
      <c r="E8" s="24">
        <v>96.82</v>
      </c>
      <c r="F8" s="24">
        <v>1.5</v>
      </c>
      <c r="G8" s="24">
        <v>0</v>
      </c>
      <c r="H8" s="24">
        <v>98.32</v>
      </c>
      <c r="I8" s="24">
        <v>0.89609916150200497</v>
      </c>
      <c r="J8" s="24">
        <v>89.609916150200505</v>
      </c>
      <c r="K8" s="24">
        <v>87.705735294117702</v>
      </c>
      <c r="L8" s="24">
        <v>0</v>
      </c>
      <c r="M8" s="24">
        <v>0</v>
      </c>
      <c r="N8" s="24">
        <v>87.705735294117702</v>
      </c>
      <c r="O8" s="24">
        <v>0.96364838796251695</v>
      </c>
      <c r="P8" s="24">
        <v>96.364838796251703</v>
      </c>
      <c r="Q8" s="24">
        <v>100</v>
      </c>
      <c r="R8" s="24">
        <v>0</v>
      </c>
      <c r="S8" s="24">
        <v>0</v>
      </c>
      <c r="T8" s="24">
        <v>100</v>
      </c>
      <c r="U8" s="24">
        <v>0.89766606822262096</v>
      </c>
      <c r="V8" s="24">
        <v>89.766606822262105</v>
      </c>
      <c r="W8" s="24">
        <v>94.354031069642502</v>
      </c>
      <c r="X8" s="24">
        <v>6</v>
      </c>
    </row>
    <row r="9" spans="1:24" x14ac:dyDescent="0.2">
      <c r="A9" s="24">
        <v>7</v>
      </c>
      <c r="B9" s="24">
        <v>2021215366</v>
      </c>
      <c r="C9" s="24" t="s">
        <v>137</v>
      </c>
      <c r="D9" s="24" t="s">
        <v>124</v>
      </c>
      <c r="E9" s="24">
        <v>96.74</v>
      </c>
      <c r="F9" s="24">
        <v>12</v>
      </c>
      <c r="G9" s="24">
        <v>0</v>
      </c>
      <c r="H9" s="24">
        <v>108.74</v>
      </c>
      <c r="I9" s="24">
        <v>0.99106817353262799</v>
      </c>
      <c r="J9" s="24">
        <v>99.106817353262798</v>
      </c>
      <c r="K9" s="24">
        <v>85.126666666666694</v>
      </c>
      <c r="L9" s="24">
        <v>0</v>
      </c>
      <c r="M9" s="24">
        <v>0</v>
      </c>
      <c r="N9" s="24">
        <v>85.126666666666694</v>
      </c>
      <c r="O9" s="24">
        <v>0.93531141185766598</v>
      </c>
      <c r="P9" s="24">
        <v>93.5311411857666</v>
      </c>
      <c r="Q9" s="24">
        <v>100</v>
      </c>
      <c r="R9" s="24">
        <v>0</v>
      </c>
      <c r="S9" s="24">
        <v>0</v>
      </c>
      <c r="T9" s="24">
        <v>100</v>
      </c>
      <c r="U9" s="24">
        <v>0.89766606822262096</v>
      </c>
      <c r="V9" s="24">
        <v>89.766606822262105</v>
      </c>
      <c r="W9" s="24">
        <v>94.2698229829154</v>
      </c>
      <c r="X9" s="24">
        <v>7</v>
      </c>
    </row>
    <row r="10" spans="1:24" x14ac:dyDescent="0.2">
      <c r="A10" s="24">
        <v>8</v>
      </c>
      <c r="B10" s="24">
        <v>2021215340</v>
      </c>
      <c r="C10" s="24" t="s">
        <v>138</v>
      </c>
      <c r="D10" s="24" t="s">
        <v>124</v>
      </c>
      <c r="E10" s="24">
        <v>97.24</v>
      </c>
      <c r="F10" s="24">
        <v>10.3</v>
      </c>
      <c r="G10" s="24">
        <v>0</v>
      </c>
      <c r="H10" s="24">
        <v>107.54</v>
      </c>
      <c r="I10" s="24">
        <v>0.98013124316441802</v>
      </c>
      <c r="J10" s="24">
        <v>98.013124316441804</v>
      </c>
      <c r="K10" s="24">
        <v>85.138750000000002</v>
      </c>
      <c r="L10" s="24">
        <v>0</v>
      </c>
      <c r="M10" s="24">
        <v>0</v>
      </c>
      <c r="N10" s="24">
        <v>85.138750000000002</v>
      </c>
      <c r="O10" s="24">
        <v>0.93544417495062504</v>
      </c>
      <c r="P10" s="24">
        <v>93.544417495062504</v>
      </c>
      <c r="Q10" s="24">
        <v>100</v>
      </c>
      <c r="R10" s="24">
        <v>0</v>
      </c>
      <c r="S10" s="24">
        <v>0</v>
      </c>
      <c r="T10" s="24">
        <v>100</v>
      </c>
      <c r="U10" s="24">
        <v>0.89766606822262096</v>
      </c>
      <c r="V10" s="24">
        <v>89.766606822262105</v>
      </c>
      <c r="W10" s="24">
        <v>94.060377792058304</v>
      </c>
      <c r="X10" s="24">
        <v>8</v>
      </c>
    </row>
    <row r="11" spans="1:24" x14ac:dyDescent="0.2">
      <c r="A11" s="24">
        <v>9</v>
      </c>
      <c r="B11" s="24">
        <v>2021215368</v>
      </c>
      <c r="C11" s="24" t="s">
        <v>139</v>
      </c>
      <c r="D11" s="24" t="s">
        <v>124</v>
      </c>
      <c r="E11" s="24">
        <v>96.72</v>
      </c>
      <c r="F11" s="24">
        <v>13</v>
      </c>
      <c r="G11" s="24">
        <v>0</v>
      </c>
      <c r="H11" s="27">
        <v>109.72</v>
      </c>
      <c r="I11" s="24">
        <v>1</v>
      </c>
      <c r="J11" s="24">
        <v>100</v>
      </c>
      <c r="K11" s="24">
        <v>83.731875000000002</v>
      </c>
      <c r="L11" s="24">
        <v>0.55555555555555602</v>
      </c>
      <c r="M11" s="24">
        <v>0</v>
      </c>
      <c r="N11" s="24">
        <v>84.287430555555602</v>
      </c>
      <c r="O11" s="24">
        <v>0.92609048094727398</v>
      </c>
      <c r="P11" s="24">
        <v>92.609048094727399</v>
      </c>
      <c r="Q11" s="24">
        <v>100</v>
      </c>
      <c r="R11" s="24">
        <v>0</v>
      </c>
      <c r="S11" s="24">
        <v>0</v>
      </c>
      <c r="T11" s="24">
        <v>100</v>
      </c>
      <c r="U11" s="24">
        <v>0.89766606822262096</v>
      </c>
      <c r="V11" s="24">
        <v>89.766606822262105</v>
      </c>
      <c r="W11" s="24">
        <v>93.802994348535407</v>
      </c>
      <c r="X11" s="24">
        <v>9</v>
      </c>
    </row>
    <row r="12" spans="1:24" x14ac:dyDescent="0.2">
      <c r="A12" s="24">
        <v>10</v>
      </c>
      <c r="B12" s="24">
        <v>2021215343</v>
      </c>
      <c r="C12" s="24" t="s">
        <v>140</v>
      </c>
      <c r="D12" s="24" t="s">
        <v>124</v>
      </c>
      <c r="E12" s="24">
        <v>96.64</v>
      </c>
      <c r="F12" s="24">
        <v>2</v>
      </c>
      <c r="G12" s="24">
        <v>0</v>
      </c>
      <c r="H12" s="24">
        <v>98.64</v>
      </c>
      <c r="I12" s="24">
        <v>0.89901567626686096</v>
      </c>
      <c r="J12" s="24">
        <v>89.901567626686102</v>
      </c>
      <c r="K12" s="24">
        <v>86.862352941176397</v>
      </c>
      <c r="L12" s="24">
        <v>0</v>
      </c>
      <c r="M12" s="24">
        <v>0</v>
      </c>
      <c r="N12" s="24">
        <v>86.862352941176397</v>
      </c>
      <c r="O12" s="24">
        <v>0.95438190108885501</v>
      </c>
      <c r="P12" s="24">
        <v>95.438190108885493</v>
      </c>
      <c r="Q12" s="24">
        <v>100</v>
      </c>
      <c r="R12" s="24">
        <v>0</v>
      </c>
      <c r="S12" s="24">
        <v>0</v>
      </c>
      <c r="T12" s="24">
        <v>100</v>
      </c>
      <c r="U12" s="24">
        <v>0.89766606822262096</v>
      </c>
      <c r="V12" s="24">
        <v>89.766606822262105</v>
      </c>
      <c r="W12" s="24">
        <v>93.763707283783305</v>
      </c>
      <c r="X12" s="24">
        <v>10</v>
      </c>
    </row>
    <row r="13" spans="1:24" x14ac:dyDescent="0.2">
      <c r="A13" s="24">
        <v>11</v>
      </c>
      <c r="B13" s="24">
        <v>2021215353</v>
      </c>
      <c r="C13" s="24" t="s">
        <v>141</v>
      </c>
      <c r="D13" s="24" t="s">
        <v>124</v>
      </c>
      <c r="E13" s="24">
        <v>97.16</v>
      </c>
      <c r="F13" s="24">
        <v>4</v>
      </c>
      <c r="G13" s="24">
        <v>0</v>
      </c>
      <c r="H13" s="24">
        <v>101.16</v>
      </c>
      <c r="I13" s="24">
        <v>0.92198323004010196</v>
      </c>
      <c r="J13" s="24">
        <v>92.198323004010206</v>
      </c>
      <c r="K13" s="24">
        <v>84.364999999999995</v>
      </c>
      <c r="L13" s="24">
        <v>0</v>
      </c>
      <c r="M13" s="24">
        <v>0</v>
      </c>
      <c r="N13" s="24">
        <v>84.364999999999995</v>
      </c>
      <c r="O13" s="24">
        <v>0.92694275896356804</v>
      </c>
      <c r="P13" s="24">
        <v>92.6942758963568</v>
      </c>
      <c r="Q13" s="24">
        <v>100</v>
      </c>
      <c r="R13" s="24">
        <v>11.4</v>
      </c>
      <c r="S13" s="24">
        <v>0</v>
      </c>
      <c r="T13" s="27">
        <v>111.4</v>
      </c>
      <c r="U13" s="24">
        <v>1</v>
      </c>
      <c r="V13" s="24">
        <v>100</v>
      </c>
      <c r="W13" s="24">
        <v>93.325657728251798</v>
      </c>
      <c r="X13" s="24">
        <v>11</v>
      </c>
    </row>
    <row r="14" spans="1:24" x14ac:dyDescent="0.2">
      <c r="A14" s="24">
        <v>12</v>
      </c>
      <c r="B14" s="24">
        <v>2021215336</v>
      </c>
      <c r="C14" s="24" t="s">
        <v>142</v>
      </c>
      <c r="D14" s="24" t="s">
        <v>124</v>
      </c>
      <c r="E14" s="24">
        <v>96.7</v>
      </c>
      <c r="F14" s="24">
        <v>0</v>
      </c>
      <c r="G14" s="24">
        <v>0</v>
      </c>
      <c r="H14" s="24">
        <v>96.7</v>
      </c>
      <c r="I14" s="24">
        <v>0.88133430550492198</v>
      </c>
      <c r="J14" s="24">
        <v>88.133430550492207</v>
      </c>
      <c r="K14" s="24">
        <v>86.233400000000003</v>
      </c>
      <c r="L14" s="24">
        <v>0</v>
      </c>
      <c r="M14" s="24">
        <v>0</v>
      </c>
      <c r="N14" s="24">
        <v>86.233400000000003</v>
      </c>
      <c r="O14" s="24">
        <v>0.94747141244365496</v>
      </c>
      <c r="P14" s="24">
        <v>94.747141244365494</v>
      </c>
      <c r="Q14" s="24">
        <v>100</v>
      </c>
      <c r="R14" s="24">
        <v>0</v>
      </c>
      <c r="S14" s="24">
        <v>0</v>
      </c>
      <c r="T14" s="24">
        <v>100</v>
      </c>
      <c r="U14" s="24">
        <v>0.89766606822262096</v>
      </c>
      <c r="V14" s="24">
        <v>89.766606822262105</v>
      </c>
      <c r="W14" s="24">
        <v>92.926345663380502</v>
      </c>
      <c r="X14" s="24">
        <v>12</v>
      </c>
    </row>
    <row r="15" spans="1:24" x14ac:dyDescent="0.2">
      <c r="A15" s="24">
        <v>13</v>
      </c>
      <c r="B15" s="24">
        <v>2021215332</v>
      </c>
      <c r="C15" s="24" t="s">
        <v>143</v>
      </c>
      <c r="D15" s="24" t="s">
        <v>124</v>
      </c>
      <c r="E15" s="24">
        <v>96.94</v>
      </c>
      <c r="F15" s="24">
        <v>4</v>
      </c>
      <c r="G15" s="24">
        <v>0</v>
      </c>
      <c r="H15" s="24">
        <v>100.94</v>
      </c>
      <c r="I15" s="24">
        <v>0.919978126139264</v>
      </c>
      <c r="J15" s="24">
        <v>91.997812613926399</v>
      </c>
      <c r="K15" s="24">
        <v>84.625263157894693</v>
      </c>
      <c r="L15" s="24">
        <v>0</v>
      </c>
      <c r="M15" s="24">
        <v>0</v>
      </c>
      <c r="N15" s="24">
        <v>84.625263157894693</v>
      </c>
      <c r="O15" s="24">
        <v>0.92980234587325095</v>
      </c>
      <c r="P15" s="24">
        <v>92.9802345873251</v>
      </c>
      <c r="Q15" s="24">
        <v>100</v>
      </c>
      <c r="R15" s="24">
        <v>0</v>
      </c>
      <c r="S15" s="24">
        <v>0</v>
      </c>
      <c r="T15" s="24">
        <v>100</v>
      </c>
      <c r="U15" s="24">
        <v>0.89766606822262096</v>
      </c>
      <c r="V15" s="24">
        <v>89.766606822262105</v>
      </c>
      <c r="W15" s="24">
        <v>92.462387416139094</v>
      </c>
      <c r="X15" s="24">
        <v>13</v>
      </c>
    </row>
    <row r="16" spans="1:24" x14ac:dyDescent="0.2">
      <c r="A16" s="24">
        <v>14</v>
      </c>
      <c r="B16" s="24">
        <v>2021215356</v>
      </c>
      <c r="C16" s="24" t="s">
        <v>144</v>
      </c>
      <c r="D16" s="24" t="s">
        <v>124</v>
      </c>
      <c r="E16" s="24">
        <v>96.94</v>
      </c>
      <c r="F16" s="24">
        <v>0</v>
      </c>
      <c r="G16" s="24">
        <v>0</v>
      </c>
      <c r="H16" s="24">
        <v>96.94</v>
      </c>
      <c r="I16" s="24">
        <v>0.88352169157856397</v>
      </c>
      <c r="J16" s="24">
        <v>88.352169157856395</v>
      </c>
      <c r="K16" s="24">
        <v>84.643809523809594</v>
      </c>
      <c r="L16" s="24">
        <v>0</v>
      </c>
      <c r="M16" s="24">
        <v>0</v>
      </c>
      <c r="N16" s="24">
        <v>84.643809523809594</v>
      </c>
      <c r="O16" s="24">
        <v>0.93000612018238304</v>
      </c>
      <c r="P16" s="24">
        <v>93.0006120182383</v>
      </c>
      <c r="Q16" s="24">
        <v>100</v>
      </c>
      <c r="R16" s="24">
        <v>0</v>
      </c>
      <c r="S16" s="24">
        <v>0</v>
      </c>
      <c r="T16" s="24">
        <v>100</v>
      </c>
      <c r="U16" s="24">
        <v>0.89766606822262096</v>
      </c>
      <c r="V16" s="24">
        <v>89.766606822262105</v>
      </c>
      <c r="W16" s="24">
        <v>91.747522926564301</v>
      </c>
      <c r="X16" s="24">
        <v>14</v>
      </c>
    </row>
    <row r="17" spans="1:24" x14ac:dyDescent="0.2">
      <c r="A17" s="24">
        <v>15</v>
      </c>
      <c r="B17" s="24">
        <v>2021215305</v>
      </c>
      <c r="C17" s="24" t="s">
        <v>145</v>
      </c>
      <c r="D17" s="24" t="s">
        <v>124</v>
      </c>
      <c r="E17" s="24">
        <v>96.92</v>
      </c>
      <c r="F17" s="24">
        <v>6</v>
      </c>
      <c r="G17" s="24">
        <v>0</v>
      </c>
      <c r="H17" s="24">
        <v>102.92</v>
      </c>
      <c r="I17" s="24">
        <v>0.93802406124681004</v>
      </c>
      <c r="J17" s="24">
        <v>93.802406124680999</v>
      </c>
      <c r="K17" s="24">
        <v>83.137647058823603</v>
      </c>
      <c r="L17" s="24">
        <v>0</v>
      </c>
      <c r="M17" s="24">
        <v>0</v>
      </c>
      <c r="N17" s="24">
        <v>83.137647058823603</v>
      </c>
      <c r="O17" s="24">
        <v>0.91345747571202796</v>
      </c>
      <c r="P17" s="24">
        <v>91.345747571202807</v>
      </c>
      <c r="Q17" s="24">
        <v>100</v>
      </c>
      <c r="R17" s="24">
        <v>0</v>
      </c>
      <c r="S17" s="24">
        <v>0</v>
      </c>
      <c r="T17" s="24">
        <v>100</v>
      </c>
      <c r="U17" s="24">
        <v>0.89766606822262096</v>
      </c>
      <c r="V17" s="24">
        <v>89.766606822262105</v>
      </c>
      <c r="W17" s="24">
        <v>91.679165207004402</v>
      </c>
      <c r="X17" s="24">
        <v>15</v>
      </c>
    </row>
    <row r="18" spans="1:24" x14ac:dyDescent="0.2">
      <c r="A18" s="24">
        <v>16</v>
      </c>
      <c r="B18" s="24">
        <v>2021215337</v>
      </c>
      <c r="C18" s="24" t="s">
        <v>146</v>
      </c>
      <c r="D18" s="24" t="s">
        <v>124</v>
      </c>
      <c r="E18" s="24">
        <v>97.1</v>
      </c>
      <c r="F18" s="24">
        <v>4.5999999999999996</v>
      </c>
      <c r="G18" s="24">
        <v>0</v>
      </c>
      <c r="H18" s="24">
        <v>101.7</v>
      </c>
      <c r="I18" s="24">
        <v>0.92690484870579604</v>
      </c>
      <c r="J18" s="24">
        <v>92.690484870579596</v>
      </c>
      <c r="K18" s="24">
        <v>83.185555555555496</v>
      </c>
      <c r="L18" s="24">
        <v>0</v>
      </c>
      <c r="M18" s="24">
        <v>0</v>
      </c>
      <c r="N18" s="24">
        <v>83.185555555555496</v>
      </c>
      <c r="O18" s="24">
        <v>0.91398386028072998</v>
      </c>
      <c r="P18" s="24">
        <v>91.398386028073006</v>
      </c>
      <c r="Q18" s="24">
        <v>100</v>
      </c>
      <c r="R18" s="24">
        <v>0</v>
      </c>
      <c r="S18" s="24">
        <v>0</v>
      </c>
      <c r="T18" s="24">
        <v>100</v>
      </c>
      <c r="U18" s="24">
        <v>0.89766606822262096</v>
      </c>
      <c r="V18" s="24">
        <v>89.766606822262105</v>
      </c>
      <c r="W18" s="24">
        <v>91.493627875993198</v>
      </c>
      <c r="X18" s="24">
        <v>16</v>
      </c>
    </row>
    <row r="19" spans="1:24" x14ac:dyDescent="0.2">
      <c r="A19" s="24">
        <v>17</v>
      </c>
      <c r="B19" s="24">
        <v>2021215344</v>
      </c>
      <c r="C19" s="24" t="s">
        <v>147</v>
      </c>
      <c r="D19" s="24" t="s">
        <v>124</v>
      </c>
      <c r="E19" s="24">
        <v>96.8</v>
      </c>
      <c r="F19" s="24">
        <v>0</v>
      </c>
      <c r="G19" s="24">
        <v>0</v>
      </c>
      <c r="H19" s="24">
        <v>96.8</v>
      </c>
      <c r="I19" s="24">
        <v>0.882245716368939</v>
      </c>
      <c r="J19" s="24">
        <v>88.224571636893899</v>
      </c>
      <c r="K19" s="24">
        <v>82.808333333333294</v>
      </c>
      <c r="L19" s="24">
        <v>0</v>
      </c>
      <c r="M19" s="24">
        <v>0</v>
      </c>
      <c r="N19" s="24">
        <v>82.808333333333294</v>
      </c>
      <c r="O19" s="24">
        <v>0.909839210160312</v>
      </c>
      <c r="P19" s="24">
        <v>90.983921016031204</v>
      </c>
      <c r="Q19" s="24">
        <v>100</v>
      </c>
      <c r="R19" s="24">
        <v>0</v>
      </c>
      <c r="S19" s="24">
        <v>0</v>
      </c>
      <c r="T19" s="24">
        <v>100</v>
      </c>
      <c r="U19" s="24">
        <v>0.89766606822262096</v>
      </c>
      <c r="V19" s="24">
        <v>89.766606822262105</v>
      </c>
      <c r="W19" s="24">
        <v>90.310319720826797</v>
      </c>
      <c r="X19" s="24">
        <v>17</v>
      </c>
    </row>
    <row r="20" spans="1:24" x14ac:dyDescent="0.2">
      <c r="A20" s="24">
        <v>18</v>
      </c>
      <c r="B20" s="24">
        <v>2021215367</v>
      </c>
      <c r="C20" s="24" t="s">
        <v>148</v>
      </c>
      <c r="D20" s="24" t="s">
        <v>124</v>
      </c>
      <c r="E20" s="24">
        <v>96.9</v>
      </c>
      <c r="F20" s="24">
        <v>10</v>
      </c>
      <c r="G20" s="24">
        <v>0</v>
      </c>
      <c r="H20" s="24">
        <v>106.9</v>
      </c>
      <c r="I20" s="24">
        <v>0.97429821363470703</v>
      </c>
      <c r="J20" s="24">
        <v>97.429821363470694</v>
      </c>
      <c r="K20" s="24">
        <v>80.411052631578897</v>
      </c>
      <c r="L20" s="24">
        <v>0</v>
      </c>
      <c r="M20" s="24">
        <v>0</v>
      </c>
      <c r="N20" s="24">
        <v>80.411052631578897</v>
      </c>
      <c r="O20" s="24">
        <v>0.88349959079571405</v>
      </c>
      <c r="P20" s="24">
        <v>88.349959079571406</v>
      </c>
      <c r="Q20" s="24">
        <v>100</v>
      </c>
      <c r="R20" s="24">
        <v>0</v>
      </c>
      <c r="S20" s="24">
        <v>0</v>
      </c>
      <c r="T20" s="24">
        <v>100</v>
      </c>
      <c r="U20" s="24">
        <v>0.89766606822262096</v>
      </c>
      <c r="V20" s="24">
        <v>89.766606822262105</v>
      </c>
      <c r="W20" s="24">
        <v>90.307596310620298</v>
      </c>
      <c r="X20" s="24">
        <v>18</v>
      </c>
    </row>
    <row r="21" spans="1:24" x14ac:dyDescent="0.2">
      <c r="A21" s="24">
        <v>19</v>
      </c>
      <c r="B21" s="24">
        <v>2021215355</v>
      </c>
      <c r="C21" s="24" t="s">
        <v>149</v>
      </c>
      <c r="D21" s="24" t="s">
        <v>124</v>
      </c>
      <c r="E21" s="24">
        <v>97.04</v>
      </c>
      <c r="F21" s="24">
        <v>0</v>
      </c>
      <c r="G21" s="24">
        <v>0</v>
      </c>
      <c r="H21" s="24">
        <v>97.04</v>
      </c>
      <c r="I21" s="24">
        <v>0.884433102442581</v>
      </c>
      <c r="J21" s="24">
        <v>88.4433102442581</v>
      </c>
      <c r="K21" s="24">
        <v>82.295634920634896</v>
      </c>
      <c r="L21" s="24">
        <v>0</v>
      </c>
      <c r="M21" s="24">
        <v>0</v>
      </c>
      <c r="N21" s="24">
        <v>82.295634920634896</v>
      </c>
      <c r="O21" s="24">
        <v>0.90420604378583302</v>
      </c>
      <c r="P21" s="24">
        <v>90.420604378583306</v>
      </c>
      <c r="Q21" s="24">
        <v>100</v>
      </c>
      <c r="R21" s="24">
        <v>0</v>
      </c>
      <c r="S21" s="24">
        <v>0</v>
      </c>
      <c r="T21" s="24">
        <v>100</v>
      </c>
      <c r="U21" s="24">
        <v>0.89766606822262096</v>
      </c>
      <c r="V21" s="24">
        <v>89.766606822262105</v>
      </c>
      <c r="W21" s="24">
        <v>89.959745796086196</v>
      </c>
      <c r="X21" s="24">
        <v>19</v>
      </c>
    </row>
    <row r="22" spans="1:24" x14ac:dyDescent="0.2">
      <c r="A22" s="24">
        <v>20</v>
      </c>
      <c r="B22" s="24">
        <v>2021215309</v>
      </c>
      <c r="C22" s="24" t="s">
        <v>150</v>
      </c>
      <c r="D22" s="24" t="s">
        <v>124</v>
      </c>
      <c r="E22" s="24">
        <v>96.8</v>
      </c>
      <c r="F22" s="24">
        <v>0</v>
      </c>
      <c r="G22" s="24">
        <v>0</v>
      </c>
      <c r="H22" s="24">
        <v>96.8</v>
      </c>
      <c r="I22" s="24">
        <v>0.882245716368939</v>
      </c>
      <c r="J22" s="24">
        <v>88.224571636893899</v>
      </c>
      <c r="K22" s="24">
        <v>82.324210526315795</v>
      </c>
      <c r="L22" s="24">
        <v>0</v>
      </c>
      <c r="M22" s="24">
        <v>0</v>
      </c>
      <c r="N22" s="24">
        <v>82.324210526315795</v>
      </c>
      <c r="O22" s="24">
        <v>0.904520012265284</v>
      </c>
      <c r="P22" s="24">
        <v>90.452001226528395</v>
      </c>
      <c r="Q22" s="24">
        <v>100</v>
      </c>
      <c r="R22" s="24">
        <v>0</v>
      </c>
      <c r="S22" s="24">
        <v>0</v>
      </c>
      <c r="T22" s="24">
        <v>100</v>
      </c>
      <c r="U22" s="24">
        <v>0.89766606822262096</v>
      </c>
      <c r="V22" s="24">
        <v>89.766606822262105</v>
      </c>
      <c r="W22" s="24">
        <v>89.937975868174902</v>
      </c>
      <c r="X22" s="24">
        <v>20</v>
      </c>
    </row>
    <row r="23" spans="1:24" x14ac:dyDescent="0.2">
      <c r="A23" s="24">
        <v>21</v>
      </c>
      <c r="B23" s="24">
        <v>2021215335</v>
      </c>
      <c r="C23" s="24" t="s">
        <v>151</v>
      </c>
      <c r="D23" s="24" t="s">
        <v>124</v>
      </c>
      <c r="E23" s="24">
        <v>96.94</v>
      </c>
      <c r="F23" s="24">
        <v>0.5</v>
      </c>
      <c r="G23" s="24">
        <v>0</v>
      </c>
      <c r="H23" s="24">
        <v>97.44</v>
      </c>
      <c r="I23" s="24">
        <v>0.88807874589865099</v>
      </c>
      <c r="J23" s="24">
        <v>88.807874589865094</v>
      </c>
      <c r="K23" s="24">
        <v>82.0392613636363</v>
      </c>
      <c r="L23" s="24">
        <v>0</v>
      </c>
      <c r="M23" s="24">
        <v>0</v>
      </c>
      <c r="N23" s="24">
        <v>82.0392613636363</v>
      </c>
      <c r="O23" s="24">
        <v>0.90138919305093701</v>
      </c>
      <c r="P23" s="24">
        <v>90.138919305093694</v>
      </c>
      <c r="Q23" s="24">
        <v>100</v>
      </c>
      <c r="R23" s="24">
        <v>0</v>
      </c>
      <c r="S23" s="24">
        <v>0</v>
      </c>
      <c r="T23" s="24">
        <v>100</v>
      </c>
      <c r="U23" s="24">
        <v>0.89766606822262096</v>
      </c>
      <c r="V23" s="24">
        <v>89.766606822262105</v>
      </c>
      <c r="W23" s="24">
        <v>89.835479113764805</v>
      </c>
      <c r="X23" s="24">
        <v>21</v>
      </c>
    </row>
    <row r="24" spans="1:24" x14ac:dyDescent="0.2">
      <c r="A24" s="24">
        <v>22</v>
      </c>
      <c r="B24" s="24">
        <v>2021215352</v>
      </c>
      <c r="C24" s="24" t="s">
        <v>152</v>
      </c>
      <c r="D24" s="24" t="s">
        <v>124</v>
      </c>
      <c r="E24" s="24">
        <v>97</v>
      </c>
      <c r="F24" s="24">
        <v>0.5</v>
      </c>
      <c r="G24" s="24">
        <v>0</v>
      </c>
      <c r="H24" s="24">
        <v>97.5</v>
      </c>
      <c r="I24" s="24">
        <v>0.88862559241706196</v>
      </c>
      <c r="J24" s="24">
        <v>88.862559241706194</v>
      </c>
      <c r="K24" s="24">
        <v>81.975882352941198</v>
      </c>
      <c r="L24" s="24">
        <v>0</v>
      </c>
      <c r="M24" s="24">
        <v>0</v>
      </c>
      <c r="N24" s="24">
        <v>81.975882352941198</v>
      </c>
      <c r="O24" s="24">
        <v>0.900692829451883</v>
      </c>
      <c r="P24" s="24">
        <v>90.069282945188306</v>
      </c>
      <c r="Q24" s="24">
        <v>100</v>
      </c>
      <c r="R24" s="24">
        <v>0</v>
      </c>
      <c r="S24" s="24">
        <v>0</v>
      </c>
      <c r="T24" s="24">
        <v>100</v>
      </c>
      <c r="U24" s="24">
        <v>0.89766606822262096</v>
      </c>
      <c r="V24" s="24">
        <v>89.766606822262105</v>
      </c>
      <c r="W24" s="24">
        <v>89.797670592199296</v>
      </c>
      <c r="X24" s="24">
        <v>22</v>
      </c>
    </row>
    <row r="25" spans="1:24" x14ac:dyDescent="0.2">
      <c r="A25" s="24">
        <v>23</v>
      </c>
      <c r="B25" s="24">
        <v>2021215365</v>
      </c>
      <c r="C25" s="24" t="s">
        <v>153</v>
      </c>
      <c r="D25" s="24" t="s">
        <v>124</v>
      </c>
      <c r="E25" s="24">
        <v>96.84</v>
      </c>
      <c r="F25" s="24">
        <v>2</v>
      </c>
      <c r="G25" s="24">
        <v>0</v>
      </c>
      <c r="H25" s="24">
        <v>98.84</v>
      </c>
      <c r="I25" s="24">
        <v>0.90083849799489601</v>
      </c>
      <c r="J25" s="24">
        <v>90.083849799489599</v>
      </c>
      <c r="K25" s="24">
        <v>81.165000000000006</v>
      </c>
      <c r="L25" s="24">
        <v>0</v>
      </c>
      <c r="M25" s="24">
        <v>0</v>
      </c>
      <c r="N25" s="24">
        <v>81.165000000000006</v>
      </c>
      <c r="O25" s="24">
        <v>0.89178342951790401</v>
      </c>
      <c r="P25" s="24">
        <v>89.178342951790398</v>
      </c>
      <c r="Q25" s="24">
        <v>100</v>
      </c>
      <c r="R25" s="24">
        <v>0</v>
      </c>
      <c r="S25" s="24">
        <v>0</v>
      </c>
      <c r="T25" s="24">
        <v>100</v>
      </c>
      <c r="U25" s="24">
        <v>0.89766606822262096</v>
      </c>
      <c r="V25" s="24">
        <v>89.766606822262105</v>
      </c>
      <c r="W25" s="24">
        <v>89.418270708377406</v>
      </c>
      <c r="X25" s="24">
        <v>23</v>
      </c>
    </row>
    <row r="26" spans="1:24" x14ac:dyDescent="0.2">
      <c r="A26" s="24">
        <v>24</v>
      </c>
      <c r="B26" s="24">
        <v>2021215314</v>
      </c>
      <c r="C26" s="24" t="s">
        <v>154</v>
      </c>
      <c r="D26" s="24" t="s">
        <v>124</v>
      </c>
      <c r="E26" s="24">
        <v>96.48</v>
      </c>
      <c r="F26" s="24">
        <v>1</v>
      </c>
      <c r="G26" s="24">
        <v>0</v>
      </c>
      <c r="H26" s="24">
        <v>97.48</v>
      </c>
      <c r="I26" s="24">
        <v>0.88844331024425804</v>
      </c>
      <c r="J26" s="24">
        <v>88.844331024425799</v>
      </c>
      <c r="K26" s="24">
        <v>80.599999999999994</v>
      </c>
      <c r="L26" s="24">
        <v>0</v>
      </c>
      <c r="M26" s="24">
        <v>0</v>
      </c>
      <c r="N26" s="24">
        <v>80.599999999999994</v>
      </c>
      <c r="O26" s="24">
        <v>0.88557561041265398</v>
      </c>
      <c r="P26" s="24">
        <v>88.557561041265402</v>
      </c>
      <c r="Q26" s="24">
        <v>100</v>
      </c>
      <c r="R26" s="24">
        <v>0</v>
      </c>
      <c r="S26" s="24">
        <v>0</v>
      </c>
      <c r="T26" s="24">
        <v>100</v>
      </c>
      <c r="U26" s="24">
        <v>0.89766606822262096</v>
      </c>
      <c r="V26" s="24">
        <v>89.766606822262105</v>
      </c>
      <c r="W26" s="24">
        <v>88.735819615997102</v>
      </c>
      <c r="X26" s="24">
        <v>24</v>
      </c>
    </row>
    <row r="27" spans="1:24" x14ac:dyDescent="0.2">
      <c r="A27" s="24">
        <v>25</v>
      </c>
      <c r="B27" s="24">
        <v>2021215372</v>
      </c>
      <c r="C27" s="24" t="s">
        <v>155</v>
      </c>
      <c r="D27" s="24" t="s">
        <v>124</v>
      </c>
      <c r="E27" s="24">
        <v>97</v>
      </c>
      <c r="F27" s="24">
        <v>0</v>
      </c>
      <c r="G27" s="24">
        <v>0</v>
      </c>
      <c r="H27" s="24">
        <v>97</v>
      </c>
      <c r="I27" s="24">
        <v>0.88406853809697405</v>
      </c>
      <c r="J27" s="24">
        <v>88.406853809697395</v>
      </c>
      <c r="K27" s="24">
        <v>80.33</v>
      </c>
      <c r="L27" s="24">
        <v>0</v>
      </c>
      <c r="M27" s="24">
        <v>0</v>
      </c>
      <c r="N27" s="24">
        <v>80.33</v>
      </c>
      <c r="O27" s="24">
        <v>0.88260904199067602</v>
      </c>
      <c r="P27" s="24">
        <v>88.260904199067596</v>
      </c>
      <c r="Q27" s="24">
        <v>100</v>
      </c>
      <c r="R27" s="24">
        <v>0</v>
      </c>
      <c r="S27" s="24">
        <v>0</v>
      </c>
      <c r="T27" s="24">
        <v>100</v>
      </c>
      <c r="U27" s="24">
        <v>0.89766606822262096</v>
      </c>
      <c r="V27" s="24">
        <v>89.766606822262105</v>
      </c>
      <c r="W27" s="24">
        <v>88.440664383512996</v>
      </c>
      <c r="X27" s="24">
        <v>25</v>
      </c>
    </row>
    <row r="28" spans="1:24" x14ac:dyDescent="0.2">
      <c r="A28" s="24">
        <v>26</v>
      </c>
      <c r="B28" s="24">
        <v>2021215317</v>
      </c>
      <c r="C28" s="24" t="s">
        <v>156</v>
      </c>
      <c r="D28" s="24" t="s">
        <v>124</v>
      </c>
      <c r="E28" s="24">
        <v>96.72</v>
      </c>
      <c r="F28" s="24">
        <v>3</v>
      </c>
      <c r="G28" s="24">
        <v>0</v>
      </c>
      <c r="H28" s="24">
        <v>99.72</v>
      </c>
      <c r="I28" s="24">
        <v>0.90885891359825</v>
      </c>
      <c r="J28" s="24">
        <v>90.885891359824996</v>
      </c>
      <c r="K28" s="24">
        <v>78.926911764705906</v>
      </c>
      <c r="L28" s="24">
        <v>0</v>
      </c>
      <c r="M28" s="24">
        <v>0</v>
      </c>
      <c r="N28" s="24">
        <v>78.926911764705906</v>
      </c>
      <c r="O28" s="24">
        <v>0.86719290402003801</v>
      </c>
      <c r="P28" s="24">
        <v>86.719290402003793</v>
      </c>
      <c r="Q28" s="24">
        <v>100</v>
      </c>
      <c r="R28" s="24">
        <v>0</v>
      </c>
      <c r="S28" s="24">
        <v>0</v>
      </c>
      <c r="T28" s="24">
        <v>100</v>
      </c>
      <c r="U28" s="24">
        <v>0.89766606822262096</v>
      </c>
      <c r="V28" s="24">
        <v>89.766606822262105</v>
      </c>
      <c r="W28" s="24">
        <v>87.857342235593904</v>
      </c>
      <c r="X28" s="24">
        <v>26</v>
      </c>
    </row>
    <row r="29" spans="1:24" x14ac:dyDescent="0.2">
      <c r="A29" s="24">
        <v>27</v>
      </c>
      <c r="B29" s="24">
        <v>2021215304</v>
      </c>
      <c r="C29" s="24" t="s">
        <v>157</v>
      </c>
      <c r="D29" s="24" t="s">
        <v>124</v>
      </c>
      <c r="E29" s="24">
        <v>96.6</v>
      </c>
      <c r="F29" s="24">
        <v>4</v>
      </c>
      <c r="G29" s="24">
        <v>0</v>
      </c>
      <c r="H29" s="24">
        <v>100.6</v>
      </c>
      <c r="I29" s="24">
        <v>0.91687932920160398</v>
      </c>
      <c r="J29" s="24">
        <v>91.687932920160407</v>
      </c>
      <c r="K29" s="24">
        <v>78.300392156862699</v>
      </c>
      <c r="L29" s="24">
        <v>0</v>
      </c>
      <c r="M29" s="24">
        <v>0</v>
      </c>
      <c r="N29" s="24">
        <v>78.300392156862699</v>
      </c>
      <c r="O29" s="24">
        <v>0.860309151114937</v>
      </c>
      <c r="P29" s="24">
        <v>86.030915111493698</v>
      </c>
      <c r="Q29" s="24">
        <v>100</v>
      </c>
      <c r="R29" s="24">
        <v>0</v>
      </c>
      <c r="S29" s="24">
        <v>0</v>
      </c>
      <c r="T29" s="24">
        <v>100</v>
      </c>
      <c r="U29" s="24">
        <v>0.89766606822262096</v>
      </c>
      <c r="V29" s="24">
        <v>89.766606822262105</v>
      </c>
      <c r="W29" s="24">
        <v>87.535887844303801</v>
      </c>
      <c r="X29" s="24">
        <v>27</v>
      </c>
    </row>
    <row r="30" spans="1:24" x14ac:dyDescent="0.2">
      <c r="A30" s="24">
        <v>28</v>
      </c>
      <c r="B30" s="24">
        <v>2021215364</v>
      </c>
      <c r="C30" s="24" t="s">
        <v>158</v>
      </c>
      <c r="D30" s="24" t="s">
        <v>124</v>
      </c>
      <c r="E30" s="24">
        <v>96.84</v>
      </c>
      <c r="F30" s="24">
        <v>3</v>
      </c>
      <c r="G30" s="24">
        <v>0</v>
      </c>
      <c r="H30" s="24">
        <v>99.84</v>
      </c>
      <c r="I30" s="24">
        <v>0.90995260663507105</v>
      </c>
      <c r="J30" s="24">
        <v>90.995260663507096</v>
      </c>
      <c r="K30" s="24">
        <v>77.878500000000003</v>
      </c>
      <c r="L30" s="24">
        <v>0</v>
      </c>
      <c r="M30" s="24">
        <v>0</v>
      </c>
      <c r="N30" s="24">
        <v>77.878500000000003</v>
      </c>
      <c r="O30" s="24">
        <v>0.85567369944816196</v>
      </c>
      <c r="P30" s="24">
        <v>85.567369944816207</v>
      </c>
      <c r="Q30" s="24">
        <v>100</v>
      </c>
      <c r="R30" s="24">
        <v>0</v>
      </c>
      <c r="S30" s="24">
        <v>0</v>
      </c>
      <c r="T30" s="24">
        <v>100</v>
      </c>
      <c r="U30" s="24">
        <v>0.89766606822262096</v>
      </c>
      <c r="V30" s="24">
        <v>89.766606822262105</v>
      </c>
      <c r="W30" s="24">
        <v>87.072871776298996</v>
      </c>
      <c r="X30" s="24">
        <v>28</v>
      </c>
    </row>
    <row r="31" spans="1:24" x14ac:dyDescent="0.2">
      <c r="A31" s="24">
        <v>29</v>
      </c>
      <c r="B31" s="24">
        <v>2021215378</v>
      </c>
      <c r="C31" s="24" t="s">
        <v>159</v>
      </c>
      <c r="D31" s="24" t="s">
        <v>124</v>
      </c>
      <c r="E31" s="24">
        <v>97.18</v>
      </c>
      <c r="F31" s="24">
        <v>4</v>
      </c>
      <c r="G31" s="24">
        <v>0</v>
      </c>
      <c r="H31" s="24">
        <v>101.18</v>
      </c>
      <c r="I31" s="24">
        <v>0.92216551221290599</v>
      </c>
      <c r="J31" s="24">
        <v>92.216551221290601</v>
      </c>
      <c r="K31" s="24">
        <v>77.422857142857097</v>
      </c>
      <c r="L31" s="24">
        <v>0</v>
      </c>
      <c r="M31" s="24">
        <v>0</v>
      </c>
      <c r="N31" s="24">
        <v>77.422857142857097</v>
      </c>
      <c r="O31" s="24">
        <v>0.85066741903445897</v>
      </c>
      <c r="P31" s="24">
        <v>85.066741903445902</v>
      </c>
      <c r="Q31" s="24">
        <v>100</v>
      </c>
      <c r="R31" s="24">
        <v>0</v>
      </c>
      <c r="S31" s="24">
        <v>0</v>
      </c>
      <c r="T31" s="24">
        <v>100</v>
      </c>
      <c r="U31" s="24">
        <v>0.89766606822262096</v>
      </c>
      <c r="V31" s="24">
        <v>89.766606822262105</v>
      </c>
      <c r="W31" s="24">
        <v>86.966690258896506</v>
      </c>
      <c r="X31" s="24">
        <v>29</v>
      </c>
    </row>
    <row r="32" spans="1:24" x14ac:dyDescent="0.2">
      <c r="A32" s="24">
        <v>30</v>
      </c>
      <c r="B32" s="24">
        <v>2021215351</v>
      </c>
      <c r="C32" s="24" t="s">
        <v>160</v>
      </c>
      <c r="D32" s="24" t="s">
        <v>124</v>
      </c>
      <c r="E32" s="24">
        <v>96.82</v>
      </c>
      <c r="F32" s="24">
        <v>1.5</v>
      </c>
      <c r="G32" s="24">
        <v>0</v>
      </c>
      <c r="H32" s="24">
        <v>98.32</v>
      </c>
      <c r="I32" s="24">
        <v>0.89609916150200497</v>
      </c>
      <c r="J32" s="24">
        <v>89.609916150200505</v>
      </c>
      <c r="K32" s="24">
        <v>77.152205882353002</v>
      </c>
      <c r="L32" s="24">
        <v>0</v>
      </c>
      <c r="M32" s="24">
        <v>0</v>
      </c>
      <c r="N32" s="24">
        <v>77.152205882353002</v>
      </c>
      <c r="O32" s="24">
        <v>0.84769369502416203</v>
      </c>
      <c r="P32" s="24">
        <v>84.769369502416197</v>
      </c>
      <c r="Q32" s="24">
        <v>100</v>
      </c>
      <c r="R32" s="24">
        <v>0</v>
      </c>
      <c r="S32" s="24">
        <v>0</v>
      </c>
      <c r="T32" s="24">
        <v>100</v>
      </c>
      <c r="U32" s="24">
        <v>0.89766606822262096</v>
      </c>
      <c r="V32" s="24">
        <v>89.766606822262105</v>
      </c>
      <c r="W32" s="24">
        <v>86.237202563957695</v>
      </c>
      <c r="X32" s="24">
        <v>30</v>
      </c>
    </row>
    <row r="33" spans="1:24" x14ac:dyDescent="0.2">
      <c r="A33" s="24">
        <v>31</v>
      </c>
      <c r="B33" s="24">
        <v>2021215379</v>
      </c>
      <c r="C33" s="24" t="s">
        <v>161</v>
      </c>
      <c r="D33" s="24" t="s">
        <v>124</v>
      </c>
      <c r="E33" s="24">
        <v>97.3</v>
      </c>
      <c r="F33" s="24">
        <v>4</v>
      </c>
      <c r="G33" s="24">
        <v>0</v>
      </c>
      <c r="H33" s="24">
        <v>101.3</v>
      </c>
      <c r="I33" s="24">
        <v>0.92325920524972604</v>
      </c>
      <c r="J33" s="24">
        <v>92.325920524972602</v>
      </c>
      <c r="K33" s="24">
        <v>75.943109243697407</v>
      </c>
      <c r="L33" s="24">
        <v>0</v>
      </c>
      <c r="M33" s="24">
        <v>0</v>
      </c>
      <c r="N33" s="24">
        <v>75.943109243697407</v>
      </c>
      <c r="O33" s="24">
        <v>0.83440899907099497</v>
      </c>
      <c r="P33" s="24">
        <v>83.440899907099507</v>
      </c>
      <c r="Q33" s="24">
        <v>100</v>
      </c>
      <c r="R33" s="24">
        <v>0</v>
      </c>
      <c r="S33" s="24">
        <v>0</v>
      </c>
      <c r="T33" s="24">
        <v>100</v>
      </c>
      <c r="U33" s="24">
        <v>0.89766606822262096</v>
      </c>
      <c r="V33" s="24">
        <v>89.766606822262105</v>
      </c>
      <c r="W33" s="24">
        <v>85.850474722190398</v>
      </c>
      <c r="X33" s="24">
        <v>31</v>
      </c>
    </row>
    <row r="34" spans="1:24" x14ac:dyDescent="0.2">
      <c r="A34" s="24">
        <v>32</v>
      </c>
      <c r="B34" s="24">
        <v>2021215338</v>
      </c>
      <c r="C34" s="24" t="s">
        <v>162</v>
      </c>
      <c r="D34" s="24" t="s">
        <v>124</v>
      </c>
      <c r="E34" s="24">
        <v>96.56</v>
      </c>
      <c r="F34" s="24">
        <v>4</v>
      </c>
      <c r="G34" s="24">
        <v>0</v>
      </c>
      <c r="H34" s="24">
        <v>100.56</v>
      </c>
      <c r="I34" s="24">
        <v>0.91651476485599703</v>
      </c>
      <c r="J34" s="24">
        <v>91.651476485599702</v>
      </c>
      <c r="K34" s="24">
        <v>76.101111111111194</v>
      </c>
      <c r="L34" s="24">
        <v>0</v>
      </c>
      <c r="M34" s="24">
        <v>0</v>
      </c>
      <c r="N34" s="24">
        <v>76.101111111111194</v>
      </c>
      <c r="O34" s="24">
        <v>0.83614501148019205</v>
      </c>
      <c r="P34" s="24">
        <v>83.614501148019201</v>
      </c>
      <c r="Q34" s="24">
        <v>100</v>
      </c>
      <c r="R34" s="24">
        <v>0</v>
      </c>
      <c r="S34" s="24">
        <v>0</v>
      </c>
      <c r="T34" s="24">
        <v>100</v>
      </c>
      <c r="U34" s="24">
        <v>0.89766606822262096</v>
      </c>
      <c r="V34" s="24">
        <v>89.766606822262105</v>
      </c>
      <c r="W34" s="24">
        <v>85.837106782959594</v>
      </c>
      <c r="X34" s="24">
        <v>32</v>
      </c>
    </row>
    <row r="35" spans="1:24" x14ac:dyDescent="0.2">
      <c r="A35" s="24">
        <v>33</v>
      </c>
      <c r="B35" s="24">
        <v>2021215377</v>
      </c>
      <c r="C35" s="24" t="s">
        <v>163</v>
      </c>
      <c r="D35" s="24" t="s">
        <v>124</v>
      </c>
      <c r="E35" s="24">
        <v>97.22</v>
      </c>
      <c r="F35" s="24">
        <v>7</v>
      </c>
      <c r="G35" s="24">
        <v>0</v>
      </c>
      <c r="H35" s="24">
        <v>104.22</v>
      </c>
      <c r="I35" s="24">
        <v>0.94987240247903804</v>
      </c>
      <c r="J35" s="24">
        <v>94.987240247903799</v>
      </c>
      <c r="K35" s="24">
        <v>75.127088235294096</v>
      </c>
      <c r="L35" s="24">
        <v>0</v>
      </c>
      <c r="M35" s="24">
        <v>0</v>
      </c>
      <c r="N35" s="24">
        <v>75.127088235294096</v>
      </c>
      <c r="O35" s="24">
        <v>0.82544313923692203</v>
      </c>
      <c r="P35" s="24">
        <v>82.544313923692201</v>
      </c>
      <c r="Q35" s="24">
        <v>100</v>
      </c>
      <c r="R35" s="24">
        <v>0</v>
      </c>
      <c r="S35" s="24">
        <v>0</v>
      </c>
      <c r="T35" s="24">
        <v>100</v>
      </c>
      <c r="U35" s="24">
        <v>0.89766606822262096</v>
      </c>
      <c r="V35" s="24">
        <v>89.766606822262105</v>
      </c>
      <c r="W35" s="24">
        <v>85.755128478391498</v>
      </c>
      <c r="X35" s="24">
        <v>33</v>
      </c>
    </row>
    <row r="36" spans="1:24" x14ac:dyDescent="0.2">
      <c r="A36" s="24">
        <v>34</v>
      </c>
      <c r="B36" s="24">
        <v>2021215376</v>
      </c>
      <c r="C36" s="24" t="s">
        <v>164</v>
      </c>
      <c r="D36" s="24" t="s">
        <v>124</v>
      </c>
      <c r="E36" s="24">
        <v>96.84</v>
      </c>
      <c r="F36" s="24">
        <v>3</v>
      </c>
      <c r="G36" s="24">
        <v>0</v>
      </c>
      <c r="H36" s="24">
        <v>99.84</v>
      </c>
      <c r="I36" s="24">
        <v>0.90995260663507105</v>
      </c>
      <c r="J36" s="24">
        <v>90.995260663507096</v>
      </c>
      <c r="K36" s="24">
        <v>75.221911764705894</v>
      </c>
      <c r="L36" s="24">
        <v>0</v>
      </c>
      <c r="M36" s="24">
        <v>0</v>
      </c>
      <c r="N36" s="24">
        <v>75.221911764705894</v>
      </c>
      <c r="O36" s="24">
        <v>0.82648499289623101</v>
      </c>
      <c r="P36" s="24">
        <v>82.648499289623103</v>
      </c>
      <c r="Q36" s="24">
        <v>100</v>
      </c>
      <c r="R36" s="24">
        <v>0</v>
      </c>
      <c r="S36" s="24">
        <v>0</v>
      </c>
      <c r="T36" s="24">
        <v>100</v>
      </c>
      <c r="U36" s="24">
        <v>0.89766606822262096</v>
      </c>
      <c r="V36" s="24">
        <v>89.766606822262105</v>
      </c>
      <c r="W36" s="24">
        <v>85.029662317663806</v>
      </c>
      <c r="X36" s="24">
        <v>34</v>
      </c>
    </row>
    <row r="37" spans="1:24" x14ac:dyDescent="0.2">
      <c r="A37" s="24">
        <v>35</v>
      </c>
      <c r="B37" s="24">
        <v>2021215310</v>
      </c>
      <c r="C37" s="24" t="s">
        <v>165</v>
      </c>
      <c r="D37" s="24" t="s">
        <v>124</v>
      </c>
      <c r="E37" s="24">
        <v>96.94</v>
      </c>
      <c r="F37" s="24">
        <v>0</v>
      </c>
      <c r="G37" s="24">
        <v>0</v>
      </c>
      <c r="H37" s="24">
        <v>96.94</v>
      </c>
      <c r="I37" s="24">
        <v>0.88352169157856397</v>
      </c>
      <c r="J37" s="24">
        <v>88.352169157856395</v>
      </c>
      <c r="K37" s="24">
        <v>73.941941176470607</v>
      </c>
      <c r="L37" s="24">
        <v>0</v>
      </c>
      <c r="M37" s="24">
        <v>0</v>
      </c>
      <c r="N37" s="24">
        <v>73.941941176470607</v>
      </c>
      <c r="O37" s="24">
        <v>0.81242158427356703</v>
      </c>
      <c r="P37" s="24">
        <v>81.242158427356699</v>
      </c>
      <c r="Q37" s="24">
        <v>100</v>
      </c>
      <c r="R37" s="24">
        <v>7</v>
      </c>
      <c r="S37" s="24">
        <v>0</v>
      </c>
      <c r="T37" s="24">
        <v>107</v>
      </c>
      <c r="U37" s="24">
        <v>0.96050269299820401</v>
      </c>
      <c r="V37" s="24">
        <v>96.0502692998204</v>
      </c>
      <c r="W37" s="24">
        <v>84.144971660703007</v>
      </c>
      <c r="X37" s="24">
        <v>35</v>
      </c>
    </row>
  </sheetData>
  <autoFilter ref="A2:X2" xr:uid="{D5756166-8B6D-4608-8B70-E353855D4B7A}"/>
  <mergeCells count="8">
    <mergeCell ref="Q1:V1"/>
    <mergeCell ref="W1:W2"/>
    <mergeCell ref="X1:X2"/>
    <mergeCell ref="A1:A2"/>
    <mergeCell ref="B1:B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510A-3EFB-494B-B8E1-D2698828E18C}">
  <dimension ref="A1:X33"/>
  <sheetViews>
    <sheetView tabSelected="1" workbookViewId="0">
      <selection activeCell="H3" sqref="H3"/>
    </sheetView>
  </sheetViews>
  <sheetFormatPr defaultColWidth="8.75" defaultRowHeight="14.25" x14ac:dyDescent="0.2"/>
  <cols>
    <col min="1" max="1" width="9.625" style="35" customWidth="1"/>
    <col min="2" max="2" width="12.5" style="35" customWidth="1"/>
    <col min="3" max="3" width="10.25" style="35" customWidth="1"/>
    <col min="4" max="4" width="10.625" style="35" customWidth="1"/>
    <col min="5" max="5" width="10.75" style="35" customWidth="1"/>
    <col min="6" max="6" width="8.75" style="35"/>
    <col min="7" max="7" width="11.5" style="35" customWidth="1"/>
    <col min="8" max="8" width="13.125" style="35" customWidth="1"/>
    <col min="9" max="9" width="13.625" style="35" customWidth="1"/>
    <col min="10" max="10" width="10.5" style="35" customWidth="1"/>
    <col min="11" max="11" width="10.625" style="35" customWidth="1"/>
    <col min="12" max="12" width="10.375" style="35" customWidth="1"/>
    <col min="13" max="13" width="9.75" style="35" customWidth="1"/>
    <col min="14" max="14" width="11.875" style="35" customWidth="1"/>
    <col min="15" max="15" width="14.125" style="35" customWidth="1"/>
    <col min="16" max="17" width="12" style="35" customWidth="1"/>
    <col min="18" max="18" width="11" style="35" customWidth="1"/>
    <col min="19" max="19" width="9.875" style="35" customWidth="1"/>
    <col min="20" max="20" width="11.125" style="35" customWidth="1"/>
    <col min="21" max="21" width="15.5" style="35" customWidth="1"/>
    <col min="22" max="22" width="11.875" style="35" customWidth="1"/>
    <col min="23" max="23" width="12.5" style="35" customWidth="1"/>
    <col min="24" max="24" width="11.375" style="35" customWidth="1"/>
    <col min="25" max="16384" width="8.75" style="35"/>
  </cols>
  <sheetData>
    <row r="1" spans="1:24" ht="23.25" customHeight="1" x14ac:dyDescent="0.2">
      <c r="A1" s="110" t="s">
        <v>67</v>
      </c>
      <c r="B1" s="111" t="s">
        <v>0</v>
      </c>
      <c r="C1" s="111" t="s">
        <v>1</v>
      </c>
      <c r="D1" s="111" t="s">
        <v>68</v>
      </c>
      <c r="E1" s="107" t="s">
        <v>5</v>
      </c>
      <c r="F1" s="107"/>
      <c r="G1" s="107"/>
      <c r="H1" s="107"/>
      <c r="I1" s="107"/>
      <c r="J1" s="107"/>
      <c r="K1" s="107" t="s">
        <v>7</v>
      </c>
      <c r="L1" s="107"/>
      <c r="M1" s="107"/>
      <c r="N1" s="107"/>
      <c r="O1" s="107"/>
      <c r="P1" s="107"/>
      <c r="Q1" s="107" t="s">
        <v>9</v>
      </c>
      <c r="R1" s="107"/>
      <c r="S1" s="107"/>
      <c r="T1" s="107"/>
      <c r="U1" s="107"/>
      <c r="V1" s="107"/>
      <c r="W1" s="108" t="s">
        <v>69</v>
      </c>
      <c r="X1" s="109" t="s">
        <v>70</v>
      </c>
    </row>
    <row r="2" spans="1:24" ht="28.5" x14ac:dyDescent="0.2">
      <c r="A2" s="110"/>
      <c r="B2" s="111"/>
      <c r="C2" s="111"/>
      <c r="D2" s="111"/>
      <c r="E2" s="36" t="s">
        <v>72</v>
      </c>
      <c r="F2" s="37" t="s">
        <v>2</v>
      </c>
      <c r="G2" s="38" t="s">
        <v>3</v>
      </c>
      <c r="H2" s="39" t="s">
        <v>4</v>
      </c>
      <c r="I2" s="40" t="s">
        <v>73</v>
      </c>
      <c r="J2" s="41" t="s">
        <v>74</v>
      </c>
      <c r="K2" s="36" t="s">
        <v>72</v>
      </c>
      <c r="L2" s="42" t="s">
        <v>2</v>
      </c>
      <c r="M2" s="43" t="s">
        <v>3</v>
      </c>
      <c r="N2" s="43" t="s">
        <v>6</v>
      </c>
      <c r="O2" s="40" t="s">
        <v>75</v>
      </c>
      <c r="P2" s="44" t="s">
        <v>76</v>
      </c>
      <c r="Q2" s="45" t="s">
        <v>167</v>
      </c>
      <c r="R2" s="40" t="s">
        <v>2</v>
      </c>
      <c r="S2" s="43" t="s">
        <v>3</v>
      </c>
      <c r="T2" s="43" t="s">
        <v>8</v>
      </c>
      <c r="U2" s="40" t="s">
        <v>77</v>
      </c>
      <c r="V2" s="46" t="s">
        <v>78</v>
      </c>
      <c r="W2" s="108"/>
      <c r="X2" s="109"/>
    </row>
    <row r="3" spans="1:24" x14ac:dyDescent="0.2">
      <c r="A3" s="47">
        <v>1</v>
      </c>
      <c r="B3" s="31">
        <v>2021210503</v>
      </c>
      <c r="C3" s="32" t="s">
        <v>217</v>
      </c>
      <c r="D3" s="47" t="s">
        <v>125</v>
      </c>
      <c r="E3" s="33">
        <v>95.993548387096794</v>
      </c>
      <c r="F3" s="33">
        <v>7.6</v>
      </c>
      <c r="G3" s="48">
        <v>0</v>
      </c>
      <c r="H3" s="34">
        <v>103.593548387097</v>
      </c>
      <c r="I3" s="48">
        <f t="shared" ref="I3:I33" si="0">H3/$H$3</f>
        <v>1</v>
      </c>
      <c r="J3" s="33">
        <v>100</v>
      </c>
      <c r="K3" s="33">
        <v>85.53</v>
      </c>
      <c r="L3" s="33">
        <v>0</v>
      </c>
      <c r="M3" s="48">
        <v>0</v>
      </c>
      <c r="N3" s="33">
        <v>85.53</v>
      </c>
      <c r="O3" s="48">
        <f t="shared" ref="O3:O33" si="1">N3/$N$11</f>
        <v>1.0159608387411379</v>
      </c>
      <c r="P3" s="33">
        <v>97.012903830389007</v>
      </c>
      <c r="Q3" s="33">
        <v>100</v>
      </c>
      <c r="R3" s="33">
        <v>7</v>
      </c>
      <c r="S3" s="48">
        <v>0</v>
      </c>
      <c r="T3" s="34">
        <v>107</v>
      </c>
      <c r="U3" s="48">
        <f t="shared" ref="U3:U33" si="2">T3/$T$3</f>
        <v>1</v>
      </c>
      <c r="V3" s="33">
        <v>100</v>
      </c>
      <c r="W3" s="33">
        <v>97.909032681272294</v>
      </c>
      <c r="X3" s="48">
        <v>1</v>
      </c>
    </row>
    <row r="4" spans="1:24" x14ac:dyDescent="0.2">
      <c r="A4" s="47">
        <v>2</v>
      </c>
      <c r="B4" s="31">
        <v>2021210523</v>
      </c>
      <c r="C4" s="32" t="s">
        <v>218</v>
      </c>
      <c r="D4" s="47" t="s">
        <v>125</v>
      </c>
      <c r="E4" s="33">
        <v>95.903225806451601</v>
      </c>
      <c r="F4" s="33">
        <v>0</v>
      </c>
      <c r="G4" s="48">
        <v>0</v>
      </c>
      <c r="H4" s="33">
        <v>95.903225806451601</v>
      </c>
      <c r="I4" s="48">
        <f t="shared" si="0"/>
        <v>0.92576446409665347</v>
      </c>
      <c r="J4" s="33">
        <v>92.576446409665607</v>
      </c>
      <c r="K4" s="33">
        <v>88.163529411764699</v>
      </c>
      <c r="L4" s="33">
        <v>0</v>
      </c>
      <c r="M4" s="48">
        <v>0</v>
      </c>
      <c r="N4" s="34">
        <v>88.163529411764699</v>
      </c>
      <c r="O4" s="48">
        <f t="shared" si="1"/>
        <v>1.0472429941255168</v>
      </c>
      <c r="P4" s="33">
        <v>100.000000002002</v>
      </c>
      <c r="Q4" s="33">
        <v>100</v>
      </c>
      <c r="R4" s="33">
        <v>0</v>
      </c>
      <c r="S4" s="48">
        <v>0</v>
      </c>
      <c r="T4" s="33">
        <v>100</v>
      </c>
      <c r="U4" s="48">
        <f t="shared" si="2"/>
        <v>0.93457943925233644</v>
      </c>
      <c r="V4" s="33">
        <v>93.457943925233593</v>
      </c>
      <c r="W4" s="33">
        <v>97.861083675857898</v>
      </c>
      <c r="X4" s="48">
        <v>2</v>
      </c>
    </row>
    <row r="5" spans="1:24" x14ac:dyDescent="0.2">
      <c r="A5" s="47">
        <v>3</v>
      </c>
      <c r="B5" s="31">
        <v>2021210531</v>
      </c>
      <c r="C5" s="32" t="s">
        <v>219</v>
      </c>
      <c r="D5" s="47" t="s">
        <v>125</v>
      </c>
      <c r="E5" s="33">
        <v>95.880645161290303</v>
      </c>
      <c r="F5" s="33">
        <v>2.5</v>
      </c>
      <c r="G5" s="48">
        <v>0</v>
      </c>
      <c r="H5" s="33">
        <v>98.380645161290303</v>
      </c>
      <c r="I5" s="48">
        <f t="shared" si="0"/>
        <v>0.94967926760914012</v>
      </c>
      <c r="J5" s="33">
        <v>94.967926760914196</v>
      </c>
      <c r="K5" s="33">
        <v>86.492352941176506</v>
      </c>
      <c r="L5" s="33">
        <v>0.95714285714285696</v>
      </c>
      <c r="M5" s="48">
        <v>0</v>
      </c>
      <c r="N5" s="33">
        <v>87.449495798319305</v>
      </c>
      <c r="O5" s="48">
        <f t="shared" si="1"/>
        <v>1.0387614065094131</v>
      </c>
      <c r="P5" s="33">
        <v>99.190103190674094</v>
      </c>
      <c r="Q5" s="33">
        <v>100</v>
      </c>
      <c r="R5" s="33">
        <v>0</v>
      </c>
      <c r="S5" s="48">
        <v>0</v>
      </c>
      <c r="T5" s="33">
        <v>100</v>
      </c>
      <c r="U5" s="48">
        <f t="shared" si="2"/>
        <v>0.93457943925233644</v>
      </c>
      <c r="V5" s="33">
        <v>93.457943925233593</v>
      </c>
      <c r="W5" s="33">
        <v>97.772451978178097</v>
      </c>
      <c r="X5" s="48">
        <v>3</v>
      </c>
    </row>
    <row r="6" spans="1:24" x14ac:dyDescent="0.2">
      <c r="A6" s="47">
        <v>4</v>
      </c>
      <c r="B6" s="31">
        <v>2021210517</v>
      </c>
      <c r="C6" s="32" t="s">
        <v>220</v>
      </c>
      <c r="D6" s="47" t="s">
        <v>125</v>
      </c>
      <c r="E6" s="33">
        <v>95.858064516129005</v>
      </c>
      <c r="F6" s="33">
        <v>7.1</v>
      </c>
      <c r="G6" s="48">
        <v>0</v>
      </c>
      <c r="H6" s="33">
        <v>102.958064516129</v>
      </c>
      <c r="I6" s="48">
        <f t="shared" si="0"/>
        <v>0.99386560378650801</v>
      </c>
      <c r="J6" s="33">
        <v>99.386560378650998</v>
      </c>
      <c r="K6" s="33">
        <v>85.741666666666703</v>
      </c>
      <c r="L6" s="33">
        <v>0</v>
      </c>
      <c r="M6" s="48">
        <v>0</v>
      </c>
      <c r="N6" s="33">
        <v>85.741666666666703</v>
      </c>
      <c r="O6" s="48">
        <f t="shared" si="1"/>
        <v>1.0184751032588539</v>
      </c>
      <c r="P6" s="33">
        <v>97.252987987730606</v>
      </c>
      <c r="Q6" s="33">
        <v>100</v>
      </c>
      <c r="R6" s="33">
        <v>0</v>
      </c>
      <c r="S6" s="48">
        <v>0</v>
      </c>
      <c r="T6" s="33">
        <v>100</v>
      </c>
      <c r="U6" s="48">
        <f t="shared" si="2"/>
        <v>0.93457943925233644</v>
      </c>
      <c r="V6" s="33">
        <v>93.457943925233593</v>
      </c>
      <c r="W6" s="33">
        <v>97.300198059664993</v>
      </c>
      <c r="X6" s="48">
        <v>4</v>
      </c>
    </row>
    <row r="7" spans="1:24" x14ac:dyDescent="0.2">
      <c r="A7" s="47">
        <v>5</v>
      </c>
      <c r="B7" s="31">
        <v>2021210524</v>
      </c>
      <c r="C7" s="32" t="s">
        <v>221</v>
      </c>
      <c r="D7" s="47" t="s">
        <v>125</v>
      </c>
      <c r="E7" s="33">
        <v>96.196774193548407</v>
      </c>
      <c r="F7" s="33">
        <v>4</v>
      </c>
      <c r="G7" s="48">
        <v>0</v>
      </c>
      <c r="H7" s="33">
        <v>100.19677419354799</v>
      </c>
      <c r="I7" s="48">
        <f t="shared" si="0"/>
        <v>0.96721056237154546</v>
      </c>
      <c r="J7" s="33">
        <v>96.721056237154698</v>
      </c>
      <c r="K7" s="33">
        <v>85.722352941176496</v>
      </c>
      <c r="L7" s="33">
        <v>0</v>
      </c>
      <c r="M7" s="48">
        <v>0</v>
      </c>
      <c r="N7" s="33">
        <v>85.722352941176496</v>
      </c>
      <c r="O7" s="48">
        <f t="shared" si="1"/>
        <v>1.0182456868114291</v>
      </c>
      <c r="P7" s="33">
        <v>97.231081281386807</v>
      </c>
      <c r="Q7" s="33">
        <v>100</v>
      </c>
      <c r="R7" s="33">
        <v>0</v>
      </c>
      <c r="S7" s="48">
        <v>0</v>
      </c>
      <c r="T7" s="33">
        <v>100</v>
      </c>
      <c r="U7" s="48">
        <f t="shared" si="2"/>
        <v>0.93457943925233644</v>
      </c>
      <c r="V7" s="33">
        <v>93.457943925233593</v>
      </c>
      <c r="W7" s="33">
        <v>96.751762536925099</v>
      </c>
      <c r="X7" s="48">
        <v>5</v>
      </c>
    </row>
    <row r="8" spans="1:24" x14ac:dyDescent="0.2">
      <c r="A8" s="47">
        <v>6</v>
      </c>
      <c r="B8" s="31">
        <v>2021210572</v>
      </c>
      <c r="C8" s="32" t="s">
        <v>222</v>
      </c>
      <c r="D8" s="47" t="s">
        <v>125</v>
      </c>
      <c r="E8" s="33">
        <v>96.196774193548407</v>
      </c>
      <c r="F8" s="33">
        <v>7.3</v>
      </c>
      <c r="G8" s="48">
        <v>0</v>
      </c>
      <c r="H8" s="33">
        <v>103.49677419354801</v>
      </c>
      <c r="I8" s="48">
        <f t="shared" si="0"/>
        <v>0.99906582798778765</v>
      </c>
      <c r="J8" s="33">
        <v>99.906582798778999</v>
      </c>
      <c r="K8" s="33">
        <v>84.022857142857106</v>
      </c>
      <c r="L8" s="33">
        <v>0</v>
      </c>
      <c r="M8" s="48">
        <v>0</v>
      </c>
      <c r="N8" s="33">
        <v>84.022857142857106</v>
      </c>
      <c r="O8" s="48">
        <f t="shared" si="1"/>
        <v>0.99805837035290446</v>
      </c>
      <c r="P8" s="33">
        <v>95.303418210622098</v>
      </c>
      <c r="Q8" s="33">
        <v>100</v>
      </c>
      <c r="R8" s="33">
        <v>0</v>
      </c>
      <c r="S8" s="48">
        <v>0</v>
      </c>
      <c r="T8" s="33">
        <v>100</v>
      </c>
      <c r="U8" s="48">
        <f t="shared" si="2"/>
        <v>0.93457943925233644</v>
      </c>
      <c r="V8" s="33">
        <v>93.457943925233593</v>
      </c>
      <c r="W8" s="33">
        <v>96.039503699714601</v>
      </c>
      <c r="X8" s="48">
        <v>6</v>
      </c>
    </row>
    <row r="9" spans="1:24" x14ac:dyDescent="0.2">
      <c r="A9" s="47">
        <v>7</v>
      </c>
      <c r="B9" s="31">
        <v>2021210603</v>
      </c>
      <c r="C9" s="32" t="s">
        <v>223</v>
      </c>
      <c r="D9" s="47" t="s">
        <v>125</v>
      </c>
      <c r="E9" s="33">
        <v>95.767741935483897</v>
      </c>
      <c r="F9" s="33">
        <v>0</v>
      </c>
      <c r="G9" s="48">
        <v>0</v>
      </c>
      <c r="H9" s="33">
        <v>95.767741935483897</v>
      </c>
      <c r="I9" s="48">
        <f t="shared" si="0"/>
        <v>0.92445662327956479</v>
      </c>
      <c r="J9" s="33">
        <v>92.445662327956697</v>
      </c>
      <c r="K9" s="33">
        <v>85.674999999999997</v>
      </c>
      <c r="L9" s="33">
        <v>0</v>
      </c>
      <c r="M9" s="48">
        <v>0</v>
      </c>
      <c r="N9" s="33">
        <v>85.674999999999997</v>
      </c>
      <c r="O9" s="48">
        <f t="shared" si="1"/>
        <v>1.0176832089225651</v>
      </c>
      <c r="P9" s="33">
        <v>97.177370930300199</v>
      </c>
      <c r="Q9" s="33">
        <v>100</v>
      </c>
      <c r="R9" s="33">
        <v>0</v>
      </c>
      <c r="S9" s="48">
        <v>0</v>
      </c>
      <c r="T9" s="33">
        <v>100</v>
      </c>
      <c r="U9" s="48">
        <f t="shared" si="2"/>
        <v>0.93457943925233644</v>
      </c>
      <c r="V9" s="33">
        <v>93.457943925233593</v>
      </c>
      <c r="W9" s="33">
        <v>95.859086509324797</v>
      </c>
      <c r="X9" s="48">
        <v>7</v>
      </c>
    </row>
    <row r="10" spans="1:24" x14ac:dyDescent="0.2">
      <c r="A10" s="47">
        <v>8</v>
      </c>
      <c r="B10" s="31">
        <v>2021210610</v>
      </c>
      <c r="C10" s="32" t="s">
        <v>224</v>
      </c>
      <c r="D10" s="47" t="s">
        <v>125</v>
      </c>
      <c r="E10" s="33">
        <v>95.812903225806394</v>
      </c>
      <c r="F10" s="33">
        <v>0</v>
      </c>
      <c r="G10" s="48">
        <v>0</v>
      </c>
      <c r="H10" s="33">
        <v>95.812903225806394</v>
      </c>
      <c r="I10" s="48">
        <f t="shared" si="0"/>
        <v>0.92489257021859361</v>
      </c>
      <c r="J10" s="33">
        <v>92.489257021859601</v>
      </c>
      <c r="K10" s="33">
        <v>85.403333333333293</v>
      </c>
      <c r="L10" s="33">
        <v>0</v>
      </c>
      <c r="M10" s="48">
        <v>0</v>
      </c>
      <c r="N10" s="33">
        <v>85.403333333333293</v>
      </c>
      <c r="O10" s="48">
        <f t="shared" si="1"/>
        <v>1.0144562395021897</v>
      </c>
      <c r="P10" s="33">
        <v>96.869231421271095</v>
      </c>
      <c r="Q10" s="33">
        <v>100</v>
      </c>
      <c r="R10" s="33">
        <v>0</v>
      </c>
      <c r="S10" s="48">
        <v>0</v>
      </c>
      <c r="T10" s="33">
        <v>100</v>
      </c>
      <c r="U10" s="48">
        <f t="shared" si="2"/>
        <v>0.93457943925233644</v>
      </c>
      <c r="V10" s="33">
        <v>93.457943925233593</v>
      </c>
      <c r="W10" s="33">
        <v>95.652107791784999</v>
      </c>
      <c r="X10" s="49">
        <v>8</v>
      </c>
    </row>
    <row r="11" spans="1:24" x14ac:dyDescent="0.2">
      <c r="A11" s="47">
        <v>9</v>
      </c>
      <c r="B11" s="31">
        <v>2021210528</v>
      </c>
      <c r="C11" s="32" t="s">
        <v>225</v>
      </c>
      <c r="D11" s="47" t="s">
        <v>125</v>
      </c>
      <c r="E11" s="33">
        <v>95.993548387096794</v>
      </c>
      <c r="F11" s="33">
        <v>3</v>
      </c>
      <c r="G11" s="48">
        <v>0</v>
      </c>
      <c r="H11" s="33">
        <v>98.993548387096794</v>
      </c>
      <c r="I11" s="48">
        <f t="shared" si="0"/>
        <v>0.95559569035311509</v>
      </c>
      <c r="J11" s="33">
        <v>95.559569035311696</v>
      </c>
      <c r="K11" s="33">
        <v>84.186315789473696</v>
      </c>
      <c r="L11" s="33">
        <v>0</v>
      </c>
      <c r="M11" s="48">
        <v>0</v>
      </c>
      <c r="N11" s="33">
        <v>84.186315789473696</v>
      </c>
      <c r="O11" s="48">
        <f t="shared" si="1"/>
        <v>1</v>
      </c>
      <c r="P11" s="33">
        <v>95.488822138652694</v>
      </c>
      <c r="Q11" s="33">
        <v>100</v>
      </c>
      <c r="R11" s="33">
        <v>0</v>
      </c>
      <c r="S11" s="48">
        <v>0</v>
      </c>
      <c r="T11" s="33">
        <v>100</v>
      </c>
      <c r="U11" s="48">
        <f t="shared" si="2"/>
        <v>0.93457943925233644</v>
      </c>
      <c r="V11" s="33">
        <v>93.457943925233593</v>
      </c>
      <c r="W11" s="33">
        <v>95.299883696642596</v>
      </c>
      <c r="X11" s="48">
        <v>9</v>
      </c>
    </row>
    <row r="12" spans="1:24" x14ac:dyDescent="0.2">
      <c r="A12" s="47">
        <v>10</v>
      </c>
      <c r="B12" s="31">
        <v>2021210542</v>
      </c>
      <c r="C12" s="32" t="s">
        <v>226</v>
      </c>
      <c r="D12" s="47" t="s">
        <v>125</v>
      </c>
      <c r="E12" s="33">
        <v>95.993548387096794</v>
      </c>
      <c r="F12" s="33">
        <v>0</v>
      </c>
      <c r="G12" s="48">
        <v>0</v>
      </c>
      <c r="H12" s="33">
        <v>95.993548387096794</v>
      </c>
      <c r="I12" s="48">
        <f t="shared" si="0"/>
        <v>0.92663635797471322</v>
      </c>
      <c r="J12" s="33">
        <v>92.6636357974715</v>
      </c>
      <c r="K12" s="33">
        <v>84.456249999999997</v>
      </c>
      <c r="L12" s="33">
        <v>0</v>
      </c>
      <c r="M12" s="48">
        <v>0</v>
      </c>
      <c r="N12" s="33">
        <v>84.456249999999997</v>
      </c>
      <c r="O12" s="48">
        <f t="shared" si="1"/>
        <v>1.0032063905872937</v>
      </c>
      <c r="P12" s="33">
        <v>95.794996599149897</v>
      </c>
      <c r="Q12" s="33">
        <v>100</v>
      </c>
      <c r="R12" s="33">
        <v>3.3333333333333299</v>
      </c>
      <c r="S12" s="48">
        <v>0</v>
      </c>
      <c r="T12" s="33">
        <v>103.333333333333</v>
      </c>
      <c r="U12" s="48">
        <f t="shared" si="2"/>
        <v>0.96573208722741122</v>
      </c>
      <c r="V12" s="33">
        <v>96.573208722741398</v>
      </c>
      <c r="W12" s="33">
        <v>95.246545651173406</v>
      </c>
      <c r="X12" s="48">
        <v>10</v>
      </c>
    </row>
    <row r="13" spans="1:24" x14ac:dyDescent="0.2">
      <c r="A13" s="47">
        <v>11</v>
      </c>
      <c r="B13" s="31">
        <v>2021210573</v>
      </c>
      <c r="C13" s="32" t="s">
        <v>227</v>
      </c>
      <c r="D13" s="47" t="s">
        <v>125</v>
      </c>
      <c r="E13" s="33">
        <v>96.038709677419305</v>
      </c>
      <c r="F13" s="33">
        <v>0</v>
      </c>
      <c r="G13" s="48">
        <v>0</v>
      </c>
      <c r="H13" s="33">
        <v>96.038709677419305</v>
      </c>
      <c r="I13" s="48">
        <f t="shared" si="0"/>
        <v>0.92707230491374226</v>
      </c>
      <c r="J13" s="33">
        <v>92.707230491374403</v>
      </c>
      <c r="K13" s="33">
        <v>84.577678571428606</v>
      </c>
      <c r="L13" s="33">
        <v>0</v>
      </c>
      <c r="M13" s="48">
        <v>0</v>
      </c>
      <c r="N13" s="33">
        <v>84.577678571428606</v>
      </c>
      <c r="O13" s="48">
        <f t="shared" si="1"/>
        <v>1.0046487695569621</v>
      </c>
      <c r="P13" s="33">
        <v>95.932727668040997</v>
      </c>
      <c r="Q13" s="33">
        <v>100</v>
      </c>
      <c r="R13" s="33">
        <v>0</v>
      </c>
      <c r="S13" s="48">
        <v>0</v>
      </c>
      <c r="T13" s="33">
        <v>100</v>
      </c>
      <c r="U13" s="48">
        <f t="shared" si="2"/>
        <v>0.93457943925233644</v>
      </c>
      <c r="V13" s="33">
        <v>93.457943925233593</v>
      </c>
      <c r="W13" s="33">
        <v>95.040149858426901</v>
      </c>
      <c r="X13" s="48">
        <v>11</v>
      </c>
    </row>
    <row r="14" spans="1:24" x14ac:dyDescent="0.2">
      <c r="A14" s="47">
        <v>12</v>
      </c>
      <c r="B14" s="31">
        <v>2021210549</v>
      </c>
      <c r="C14" s="32" t="s">
        <v>228</v>
      </c>
      <c r="D14" s="47" t="s">
        <v>125</v>
      </c>
      <c r="E14" s="33">
        <v>96.061290322580604</v>
      </c>
      <c r="F14" s="33">
        <v>4</v>
      </c>
      <c r="G14" s="48">
        <v>0</v>
      </c>
      <c r="H14" s="33">
        <v>100.061290322581</v>
      </c>
      <c r="I14" s="48">
        <f t="shared" si="0"/>
        <v>0.96590272155446355</v>
      </c>
      <c r="J14" s="33">
        <v>96.590272155446598</v>
      </c>
      <c r="K14" s="33">
        <v>83.334333333333305</v>
      </c>
      <c r="L14" s="33">
        <v>0</v>
      </c>
      <c r="M14" s="48">
        <v>0</v>
      </c>
      <c r="N14" s="33">
        <v>83.334333333333305</v>
      </c>
      <c r="O14" s="48">
        <f t="shared" si="1"/>
        <v>0.98987979877548082</v>
      </c>
      <c r="P14" s="33">
        <v>94.522456043917302</v>
      </c>
      <c r="Q14" s="33">
        <v>100</v>
      </c>
      <c r="R14" s="33">
        <v>0</v>
      </c>
      <c r="S14" s="48">
        <v>0</v>
      </c>
      <c r="T14" s="33">
        <v>100</v>
      </c>
      <c r="U14" s="48">
        <f t="shared" si="2"/>
        <v>0.93457943925233644</v>
      </c>
      <c r="V14" s="33">
        <v>93.457943925233593</v>
      </c>
      <c r="W14" s="33">
        <v>94.829568054354795</v>
      </c>
      <c r="X14" s="48">
        <v>12</v>
      </c>
    </row>
    <row r="15" spans="1:24" x14ac:dyDescent="0.2">
      <c r="A15" s="47">
        <v>13</v>
      </c>
      <c r="B15" s="31">
        <v>2021210604</v>
      </c>
      <c r="C15" s="32" t="s">
        <v>229</v>
      </c>
      <c r="D15" s="47" t="s">
        <v>125</v>
      </c>
      <c r="E15" s="33">
        <v>95.903225806451601</v>
      </c>
      <c r="F15" s="33">
        <v>0</v>
      </c>
      <c r="G15" s="48">
        <v>0</v>
      </c>
      <c r="H15" s="33">
        <v>95.903225806451601</v>
      </c>
      <c r="I15" s="48">
        <f t="shared" si="0"/>
        <v>0.92576446409665347</v>
      </c>
      <c r="J15" s="33">
        <v>92.576446409665607</v>
      </c>
      <c r="K15" s="33">
        <v>84.1933333333333</v>
      </c>
      <c r="L15" s="33">
        <v>0</v>
      </c>
      <c r="M15" s="48">
        <v>0</v>
      </c>
      <c r="N15" s="33">
        <v>84.1933333333333</v>
      </c>
      <c r="O15" s="48">
        <f t="shared" si="1"/>
        <v>1.0000833572985561</v>
      </c>
      <c r="P15" s="33">
        <v>95.496781828908595</v>
      </c>
      <c r="Q15" s="33">
        <v>100</v>
      </c>
      <c r="R15" s="33">
        <v>0</v>
      </c>
      <c r="S15" s="48">
        <v>0</v>
      </c>
      <c r="T15" s="33">
        <v>100</v>
      </c>
      <c r="U15" s="48">
        <f t="shared" si="2"/>
        <v>0.93457943925233644</v>
      </c>
      <c r="V15" s="33">
        <v>93.457943925233593</v>
      </c>
      <c r="W15" s="33">
        <v>94.708830954692502</v>
      </c>
      <c r="X15" s="49">
        <v>13</v>
      </c>
    </row>
    <row r="16" spans="1:24" x14ac:dyDescent="0.2">
      <c r="A16" s="47">
        <v>14</v>
      </c>
      <c r="B16" s="31">
        <v>2021210514</v>
      </c>
      <c r="C16" s="32" t="s">
        <v>230</v>
      </c>
      <c r="D16" s="47" t="s">
        <v>125</v>
      </c>
      <c r="E16" s="33">
        <v>95.903225806451601</v>
      </c>
      <c r="F16" s="33">
        <v>6</v>
      </c>
      <c r="G16" s="48">
        <v>0</v>
      </c>
      <c r="H16" s="33">
        <v>101.903225806452</v>
      </c>
      <c r="I16" s="48">
        <f t="shared" si="0"/>
        <v>0.9836831288534611</v>
      </c>
      <c r="J16" s="33">
        <v>98.368312885346299</v>
      </c>
      <c r="K16" s="33">
        <v>82.518888888888895</v>
      </c>
      <c r="L16" s="33">
        <v>0</v>
      </c>
      <c r="M16" s="48">
        <v>0</v>
      </c>
      <c r="N16" s="33">
        <v>82.518888888888895</v>
      </c>
      <c r="O16" s="48">
        <f t="shared" si="1"/>
        <v>0.9801936112187809</v>
      </c>
      <c r="P16" s="33">
        <v>93.5975334031139</v>
      </c>
      <c r="Q16" s="33">
        <v>100</v>
      </c>
      <c r="R16" s="33">
        <v>0</v>
      </c>
      <c r="S16" s="48">
        <v>0</v>
      </c>
      <c r="T16" s="33">
        <v>100</v>
      </c>
      <c r="U16" s="48">
        <f t="shared" si="2"/>
        <v>0.93457943925233644</v>
      </c>
      <c r="V16" s="33">
        <v>93.457943925233593</v>
      </c>
      <c r="W16" s="33">
        <v>94.537730351772396</v>
      </c>
      <c r="X16" s="48">
        <v>14</v>
      </c>
    </row>
    <row r="17" spans="1:24" x14ac:dyDescent="0.2">
      <c r="A17" s="47">
        <v>15</v>
      </c>
      <c r="B17" s="31">
        <v>2021210513</v>
      </c>
      <c r="C17" s="32" t="s">
        <v>231</v>
      </c>
      <c r="D17" s="47" t="s">
        <v>125</v>
      </c>
      <c r="E17" s="33">
        <v>95.745161290322599</v>
      </c>
      <c r="F17" s="33">
        <v>0</v>
      </c>
      <c r="G17" s="48">
        <v>0</v>
      </c>
      <c r="H17" s="33">
        <v>95.745161290322599</v>
      </c>
      <c r="I17" s="48">
        <f t="shared" si="0"/>
        <v>0.92423864981004988</v>
      </c>
      <c r="J17" s="33">
        <v>92.423864981005195</v>
      </c>
      <c r="K17" s="33">
        <v>83.683750000000003</v>
      </c>
      <c r="L17" s="33">
        <v>0</v>
      </c>
      <c r="M17" s="48">
        <v>0</v>
      </c>
      <c r="N17" s="33">
        <v>83.683750000000003</v>
      </c>
      <c r="O17" s="48">
        <f t="shared" si="1"/>
        <v>0.9940303149655525</v>
      </c>
      <c r="P17" s="33">
        <v>94.918783946174599</v>
      </c>
      <c r="Q17" s="33">
        <v>100</v>
      </c>
      <c r="R17" s="33">
        <v>0</v>
      </c>
      <c r="S17" s="48">
        <v>0</v>
      </c>
      <c r="T17" s="33">
        <v>100</v>
      </c>
      <c r="U17" s="48">
        <f t="shared" si="2"/>
        <v>0.93457943925233644</v>
      </c>
      <c r="V17" s="33">
        <v>93.457943925233593</v>
      </c>
      <c r="W17" s="33">
        <v>94.2737161510466</v>
      </c>
      <c r="X17" s="48">
        <v>15</v>
      </c>
    </row>
    <row r="18" spans="1:24" x14ac:dyDescent="0.2">
      <c r="A18" s="47">
        <v>16</v>
      </c>
      <c r="B18" s="31">
        <v>2021210518</v>
      </c>
      <c r="C18" s="32" t="s">
        <v>232</v>
      </c>
      <c r="D18" s="47" t="s">
        <v>125</v>
      </c>
      <c r="E18" s="33">
        <v>96.241935483871003</v>
      </c>
      <c r="F18" s="33">
        <v>6.6</v>
      </c>
      <c r="G18" s="48">
        <v>0</v>
      </c>
      <c r="H18" s="33">
        <v>102.841935483871</v>
      </c>
      <c r="I18" s="48">
        <f t="shared" si="0"/>
        <v>0.99274459737186083</v>
      </c>
      <c r="J18" s="33">
        <v>99.274459737186305</v>
      </c>
      <c r="K18" s="33">
        <v>81.204444444444405</v>
      </c>
      <c r="L18" s="33">
        <v>0</v>
      </c>
      <c r="M18" s="48">
        <v>0</v>
      </c>
      <c r="N18" s="33">
        <v>81.204444444444405</v>
      </c>
      <c r="O18" s="48">
        <f t="shared" si="1"/>
        <v>0.96458009455496174</v>
      </c>
      <c r="P18" s="33">
        <v>92.106617087443595</v>
      </c>
      <c r="Q18" s="33">
        <v>100</v>
      </c>
      <c r="R18" s="33">
        <v>0</v>
      </c>
      <c r="S18" s="48">
        <v>0</v>
      </c>
      <c r="T18" s="33">
        <v>100</v>
      </c>
      <c r="U18" s="48">
        <f t="shared" si="2"/>
        <v>0.93457943925233644</v>
      </c>
      <c r="V18" s="33">
        <v>93.457943925233593</v>
      </c>
      <c r="W18" s="33">
        <v>93.675318301171103</v>
      </c>
      <c r="X18" s="48">
        <v>16</v>
      </c>
    </row>
    <row r="19" spans="1:24" x14ac:dyDescent="0.2">
      <c r="A19" s="47">
        <v>17</v>
      </c>
      <c r="B19" s="31">
        <v>2021210574</v>
      </c>
      <c r="C19" s="32" t="s">
        <v>233</v>
      </c>
      <c r="D19" s="47" t="s">
        <v>125</v>
      </c>
      <c r="E19" s="33">
        <v>95.970967741935496</v>
      </c>
      <c r="F19" s="33">
        <v>6.8</v>
      </c>
      <c r="G19" s="48">
        <v>0</v>
      </c>
      <c r="H19" s="33">
        <v>102.770967741935</v>
      </c>
      <c r="I19" s="48">
        <f t="shared" si="0"/>
        <v>0.99205953789623769</v>
      </c>
      <c r="J19" s="33">
        <v>99.205953789624004</v>
      </c>
      <c r="K19" s="33">
        <v>80.599999999999994</v>
      </c>
      <c r="L19" s="33">
        <v>0</v>
      </c>
      <c r="M19" s="48">
        <v>0</v>
      </c>
      <c r="N19" s="33">
        <v>80.599999999999994</v>
      </c>
      <c r="O19" s="48">
        <f t="shared" si="1"/>
        <v>0.95740025257261441</v>
      </c>
      <c r="P19" s="33">
        <v>91.4210224334076</v>
      </c>
      <c r="Q19" s="33">
        <v>100</v>
      </c>
      <c r="R19" s="33">
        <v>0</v>
      </c>
      <c r="S19" s="48">
        <v>0</v>
      </c>
      <c r="T19" s="33">
        <v>100</v>
      </c>
      <c r="U19" s="48">
        <f t="shared" si="2"/>
        <v>0.93457943925233644</v>
      </c>
      <c r="V19" s="33">
        <v>93.457943925233593</v>
      </c>
      <c r="W19" s="33">
        <v>93.181700853833505</v>
      </c>
      <c r="X19" s="48">
        <v>17</v>
      </c>
    </row>
    <row r="20" spans="1:24" x14ac:dyDescent="0.2">
      <c r="A20" s="47">
        <v>18</v>
      </c>
      <c r="B20" s="31">
        <v>2021210631</v>
      </c>
      <c r="C20" s="32" t="s">
        <v>234</v>
      </c>
      <c r="D20" s="47" t="s">
        <v>125</v>
      </c>
      <c r="E20" s="33">
        <v>95.880645161290303</v>
      </c>
      <c r="F20" s="33">
        <v>4.5999999999999996</v>
      </c>
      <c r="G20" s="48">
        <v>0</v>
      </c>
      <c r="H20" s="33">
        <v>100.48064516129</v>
      </c>
      <c r="I20" s="48">
        <f t="shared" si="0"/>
        <v>0.96995080027401859</v>
      </c>
      <c r="J20" s="33">
        <v>96.995080027402096</v>
      </c>
      <c r="K20" s="33">
        <v>80.792105263157893</v>
      </c>
      <c r="L20" s="33">
        <v>0</v>
      </c>
      <c r="M20" s="48">
        <v>0</v>
      </c>
      <c r="N20" s="33">
        <v>80.792105263157893</v>
      </c>
      <c r="O20" s="48">
        <f t="shared" si="1"/>
        <v>0.95968215862060324</v>
      </c>
      <c r="P20" s="33">
        <v>91.638918954161099</v>
      </c>
      <c r="Q20" s="33">
        <v>100</v>
      </c>
      <c r="R20" s="33">
        <v>0</v>
      </c>
      <c r="S20" s="48">
        <v>0</v>
      </c>
      <c r="T20" s="33">
        <v>100</v>
      </c>
      <c r="U20" s="48">
        <f t="shared" si="2"/>
        <v>0.93457943925233644</v>
      </c>
      <c r="V20" s="33">
        <v>93.457943925233593</v>
      </c>
      <c r="W20" s="33">
        <v>92.892053665916507</v>
      </c>
      <c r="X20" s="49">
        <v>18</v>
      </c>
    </row>
    <row r="21" spans="1:24" x14ac:dyDescent="0.2">
      <c r="A21" s="47">
        <v>19</v>
      </c>
      <c r="B21" s="31">
        <v>2021210532</v>
      </c>
      <c r="C21" s="32" t="s">
        <v>235</v>
      </c>
      <c r="D21" s="47" t="s">
        <v>125</v>
      </c>
      <c r="E21" s="33">
        <v>95.970967741935496</v>
      </c>
      <c r="F21" s="33">
        <v>5.6</v>
      </c>
      <c r="G21" s="48">
        <v>0</v>
      </c>
      <c r="H21" s="33">
        <v>101.57096774193499</v>
      </c>
      <c r="I21" s="48">
        <f t="shared" si="0"/>
        <v>0.98047580494487696</v>
      </c>
      <c r="J21" s="33">
        <v>98.047580494487903</v>
      </c>
      <c r="K21" s="33">
        <v>80.105294117647006</v>
      </c>
      <c r="L21" s="33">
        <v>0.35714285714285698</v>
      </c>
      <c r="M21" s="48">
        <v>0</v>
      </c>
      <c r="N21" s="33">
        <v>80.462436974789895</v>
      </c>
      <c r="O21" s="48">
        <f t="shared" si="1"/>
        <v>0.95576622186441584</v>
      </c>
      <c r="P21" s="33">
        <v>91.264990765743306</v>
      </c>
      <c r="Q21" s="33">
        <v>100</v>
      </c>
      <c r="R21" s="33">
        <v>0</v>
      </c>
      <c r="S21" s="48">
        <v>0</v>
      </c>
      <c r="T21" s="33">
        <v>100</v>
      </c>
      <c r="U21" s="48">
        <f t="shared" si="2"/>
        <v>0.93457943925233644</v>
      </c>
      <c r="V21" s="33">
        <v>93.457943925233593</v>
      </c>
      <c r="W21" s="33">
        <v>92.840804027441294</v>
      </c>
      <c r="X21" s="48">
        <v>19</v>
      </c>
    </row>
    <row r="22" spans="1:24" x14ac:dyDescent="0.2">
      <c r="A22" s="47">
        <v>20</v>
      </c>
      <c r="B22" s="31">
        <v>2021210547</v>
      </c>
      <c r="C22" s="32" t="s">
        <v>236</v>
      </c>
      <c r="D22" s="47" t="s">
        <v>125</v>
      </c>
      <c r="E22" s="33">
        <v>96.038709677419305</v>
      </c>
      <c r="F22" s="33">
        <v>0</v>
      </c>
      <c r="G22" s="48">
        <v>0</v>
      </c>
      <c r="H22" s="33">
        <v>96.038709677419305</v>
      </c>
      <c r="I22" s="48">
        <f t="shared" si="0"/>
        <v>0.92707230491374226</v>
      </c>
      <c r="J22" s="33">
        <v>92.707230491374403</v>
      </c>
      <c r="K22" s="33">
        <v>81.071944444444398</v>
      </c>
      <c r="L22" s="33">
        <v>0</v>
      </c>
      <c r="M22" s="48">
        <v>0</v>
      </c>
      <c r="N22" s="33">
        <v>81.071944444444398</v>
      </c>
      <c r="O22" s="48">
        <f t="shared" si="1"/>
        <v>0.96300620456158859</v>
      </c>
      <c r="P22" s="33">
        <v>91.956328185800601</v>
      </c>
      <c r="Q22" s="33">
        <v>100</v>
      </c>
      <c r="R22" s="33">
        <v>0</v>
      </c>
      <c r="S22" s="48">
        <v>0</v>
      </c>
      <c r="T22" s="33">
        <v>100</v>
      </c>
      <c r="U22" s="48">
        <f t="shared" si="2"/>
        <v>0.93457943925233644</v>
      </c>
      <c r="V22" s="33">
        <v>93.457943925233593</v>
      </c>
      <c r="W22" s="33">
        <v>92.256670220858695</v>
      </c>
      <c r="X22" s="48">
        <v>20</v>
      </c>
    </row>
    <row r="23" spans="1:24" x14ac:dyDescent="0.2">
      <c r="A23" s="47">
        <v>21</v>
      </c>
      <c r="B23" s="31">
        <v>2021210505</v>
      </c>
      <c r="C23" s="32" t="s">
        <v>237</v>
      </c>
      <c r="D23" s="47" t="s">
        <v>125</v>
      </c>
      <c r="E23" s="33">
        <v>95.790322580645196</v>
      </c>
      <c r="F23" s="33">
        <v>0</v>
      </c>
      <c r="G23" s="48">
        <v>0</v>
      </c>
      <c r="H23" s="33">
        <v>95.790322580645196</v>
      </c>
      <c r="I23" s="48">
        <f t="shared" si="0"/>
        <v>0.9246745967490797</v>
      </c>
      <c r="J23" s="33">
        <v>92.467459674908199</v>
      </c>
      <c r="K23" s="33">
        <v>80.829400000000007</v>
      </c>
      <c r="L23" s="33">
        <v>0</v>
      </c>
      <c r="M23" s="48">
        <v>0</v>
      </c>
      <c r="N23" s="33">
        <v>80.829400000000007</v>
      </c>
      <c r="O23" s="48">
        <f t="shared" si="1"/>
        <v>0.96012516098378275</v>
      </c>
      <c r="P23" s="33">
        <v>91.681220728025707</v>
      </c>
      <c r="Q23" s="33">
        <v>100</v>
      </c>
      <c r="R23" s="33">
        <v>0</v>
      </c>
      <c r="S23" s="48">
        <v>0</v>
      </c>
      <c r="T23" s="33">
        <v>100</v>
      </c>
      <c r="U23" s="48">
        <f t="shared" si="2"/>
        <v>0.93457943925233644</v>
      </c>
      <c r="V23" s="33">
        <v>93.457943925233593</v>
      </c>
      <c r="W23" s="33">
        <v>92.016140837123004</v>
      </c>
      <c r="X23" s="48">
        <v>21</v>
      </c>
    </row>
    <row r="24" spans="1:24" x14ac:dyDescent="0.2">
      <c r="A24" s="47">
        <v>22</v>
      </c>
      <c r="B24" s="31">
        <v>2021210569</v>
      </c>
      <c r="C24" s="32" t="s">
        <v>238</v>
      </c>
      <c r="D24" s="47" t="s">
        <v>125</v>
      </c>
      <c r="E24" s="33">
        <v>96.083870967741902</v>
      </c>
      <c r="F24" s="33">
        <v>0</v>
      </c>
      <c r="G24" s="48">
        <v>0</v>
      </c>
      <c r="H24" s="33">
        <v>96.083870967741902</v>
      </c>
      <c r="I24" s="48">
        <f t="shared" si="0"/>
        <v>0.92750825185277208</v>
      </c>
      <c r="J24" s="33">
        <v>92.750825185277407</v>
      </c>
      <c r="K24" s="33">
        <v>80.706746031745993</v>
      </c>
      <c r="L24" s="33">
        <v>0</v>
      </c>
      <c r="M24" s="48">
        <v>0</v>
      </c>
      <c r="N24" s="33">
        <v>80.706746031745993</v>
      </c>
      <c r="O24" s="48">
        <f t="shared" si="1"/>
        <v>0.95866822624202808</v>
      </c>
      <c r="P24" s="33">
        <v>91.542099745602798</v>
      </c>
      <c r="Q24" s="33">
        <v>100</v>
      </c>
      <c r="R24" s="33">
        <v>0</v>
      </c>
      <c r="S24" s="48">
        <v>0</v>
      </c>
      <c r="T24" s="33">
        <v>100</v>
      </c>
      <c r="U24" s="48">
        <f t="shared" si="2"/>
        <v>0.93457943925233644</v>
      </c>
      <c r="V24" s="33">
        <v>93.457943925233593</v>
      </c>
      <c r="W24" s="33">
        <v>91.975429251500799</v>
      </c>
      <c r="X24" s="48">
        <v>22</v>
      </c>
    </row>
    <row r="25" spans="1:24" x14ac:dyDescent="0.2">
      <c r="A25" s="47">
        <v>23</v>
      </c>
      <c r="B25" s="31">
        <v>2021210548</v>
      </c>
      <c r="C25" s="32" t="s">
        <v>239</v>
      </c>
      <c r="D25" s="47" t="s">
        <v>125</v>
      </c>
      <c r="E25" s="33">
        <v>96.061290322580604</v>
      </c>
      <c r="F25" s="33">
        <v>0</v>
      </c>
      <c r="G25" s="48">
        <v>0</v>
      </c>
      <c r="H25" s="33">
        <v>96.061290322580604</v>
      </c>
      <c r="I25" s="48">
        <f t="shared" si="0"/>
        <v>0.92729027838325717</v>
      </c>
      <c r="J25" s="33">
        <v>92.729027838325905</v>
      </c>
      <c r="K25" s="33">
        <v>80.315789473684205</v>
      </c>
      <c r="L25" s="33">
        <v>0</v>
      </c>
      <c r="M25" s="48">
        <v>0</v>
      </c>
      <c r="N25" s="33">
        <v>80.315789473684205</v>
      </c>
      <c r="O25" s="48">
        <f t="shared" si="1"/>
        <v>0.95402428198106937</v>
      </c>
      <c r="P25" s="33">
        <v>91.098654978046198</v>
      </c>
      <c r="Q25" s="33">
        <v>100</v>
      </c>
      <c r="R25" s="33">
        <v>0</v>
      </c>
      <c r="S25" s="48">
        <v>0</v>
      </c>
      <c r="T25" s="33">
        <v>100</v>
      </c>
      <c r="U25" s="48">
        <f t="shared" si="2"/>
        <v>0.93457943925233644</v>
      </c>
      <c r="V25" s="33">
        <v>93.457943925233593</v>
      </c>
      <c r="W25" s="33">
        <v>91.660658444820896</v>
      </c>
      <c r="X25" s="48">
        <v>23</v>
      </c>
    </row>
    <row r="26" spans="1:24" x14ac:dyDescent="0.2">
      <c r="A26" s="47">
        <v>24</v>
      </c>
      <c r="B26" s="31">
        <v>2021210568</v>
      </c>
      <c r="C26" s="32" t="s">
        <v>240</v>
      </c>
      <c r="D26" s="47" t="s">
        <v>125</v>
      </c>
      <c r="E26" s="33">
        <v>95.9258064516129</v>
      </c>
      <c r="F26" s="33">
        <v>2</v>
      </c>
      <c r="G26" s="48">
        <v>0</v>
      </c>
      <c r="H26" s="33">
        <v>97.9258064516129</v>
      </c>
      <c r="I26" s="48">
        <f t="shared" si="0"/>
        <v>0.94528865915176974</v>
      </c>
      <c r="J26" s="33">
        <v>94.528865915177207</v>
      </c>
      <c r="K26" s="33">
        <v>79.577777777777797</v>
      </c>
      <c r="L26" s="33">
        <v>0</v>
      </c>
      <c r="M26" s="48">
        <v>0</v>
      </c>
      <c r="N26" s="33">
        <v>79.577777777777797</v>
      </c>
      <c r="O26" s="48">
        <f t="shared" si="1"/>
        <v>0.94525787274952666</v>
      </c>
      <c r="P26" s="33">
        <v>90.261560886140799</v>
      </c>
      <c r="Q26" s="33">
        <v>100</v>
      </c>
      <c r="R26" s="33">
        <v>0</v>
      </c>
      <c r="S26" s="48">
        <v>0</v>
      </c>
      <c r="T26" s="33">
        <v>100</v>
      </c>
      <c r="U26" s="48">
        <f t="shared" si="2"/>
        <v>0.93457943925233644</v>
      </c>
      <c r="V26" s="33">
        <v>93.457943925233593</v>
      </c>
      <c r="W26" s="33">
        <v>91.434660195857305</v>
      </c>
      <c r="X26" s="48">
        <v>24</v>
      </c>
    </row>
    <row r="27" spans="1:24" x14ac:dyDescent="0.2">
      <c r="A27" s="47">
        <v>25</v>
      </c>
      <c r="B27" s="31">
        <v>2021210550</v>
      </c>
      <c r="C27" s="32" t="s">
        <v>241</v>
      </c>
      <c r="D27" s="47" t="s">
        <v>125</v>
      </c>
      <c r="E27" s="33">
        <v>95.632258064516094</v>
      </c>
      <c r="F27" s="33">
        <v>4.5999999999999996</v>
      </c>
      <c r="G27" s="48">
        <v>0</v>
      </c>
      <c r="H27" s="33">
        <v>100.232258064516</v>
      </c>
      <c r="I27" s="48">
        <f t="shared" si="0"/>
        <v>0.96755309210935703</v>
      </c>
      <c r="J27" s="33">
        <v>96.755309210935906</v>
      </c>
      <c r="K27" s="33">
        <v>78.351428571428599</v>
      </c>
      <c r="L27" s="33">
        <v>0</v>
      </c>
      <c r="M27" s="48">
        <v>0</v>
      </c>
      <c r="N27" s="33">
        <v>78.351428571428599</v>
      </c>
      <c r="O27" s="48">
        <f t="shared" si="1"/>
        <v>0.93069078788723203</v>
      </c>
      <c r="P27" s="33">
        <v>88.870567110646405</v>
      </c>
      <c r="Q27" s="33">
        <v>100</v>
      </c>
      <c r="R27" s="33">
        <v>0</v>
      </c>
      <c r="S27" s="48">
        <v>0</v>
      </c>
      <c r="T27" s="33">
        <v>100</v>
      </c>
      <c r="U27" s="48">
        <f t="shared" si="2"/>
        <v>0.93457943925233644</v>
      </c>
      <c r="V27" s="33">
        <v>93.457943925233593</v>
      </c>
      <c r="W27" s="33">
        <v>90.906253212162994</v>
      </c>
      <c r="X27" s="48">
        <v>25</v>
      </c>
    </row>
    <row r="28" spans="1:24" x14ac:dyDescent="0.2">
      <c r="A28" s="47">
        <v>26</v>
      </c>
      <c r="B28" s="31">
        <v>2021210512</v>
      </c>
      <c r="C28" s="32" t="s">
        <v>242</v>
      </c>
      <c r="D28" s="47" t="s">
        <v>125</v>
      </c>
      <c r="E28" s="33">
        <v>96.061290322580604</v>
      </c>
      <c r="F28" s="33">
        <v>0</v>
      </c>
      <c r="G28" s="48">
        <v>0</v>
      </c>
      <c r="H28" s="33">
        <v>96.061290322580604</v>
      </c>
      <c r="I28" s="48">
        <f t="shared" si="0"/>
        <v>0.92729027838325717</v>
      </c>
      <c r="J28" s="33">
        <v>92.729027838325905</v>
      </c>
      <c r="K28" s="33">
        <v>78.944999999999993</v>
      </c>
      <c r="L28" s="33">
        <v>0.35714285714285698</v>
      </c>
      <c r="M28" s="48">
        <v>0</v>
      </c>
      <c r="N28" s="33">
        <v>79.302142857142897</v>
      </c>
      <c r="O28" s="48">
        <f t="shared" si="1"/>
        <v>0.94198376676151574</v>
      </c>
      <c r="P28" s="33">
        <v>89.948920361788495</v>
      </c>
      <c r="Q28" s="33">
        <v>100</v>
      </c>
      <c r="R28" s="33">
        <v>0</v>
      </c>
      <c r="S28" s="48">
        <v>0</v>
      </c>
      <c r="T28" s="33">
        <v>100</v>
      </c>
      <c r="U28" s="48">
        <f t="shared" si="2"/>
        <v>0.93457943925233644</v>
      </c>
      <c r="V28" s="33">
        <v>93.457943925233593</v>
      </c>
      <c r="W28" s="33">
        <v>90.855844213440506</v>
      </c>
      <c r="X28" s="48">
        <v>26</v>
      </c>
    </row>
    <row r="29" spans="1:24" x14ac:dyDescent="0.2">
      <c r="A29" s="47">
        <v>27</v>
      </c>
      <c r="B29" s="31">
        <v>2021210643</v>
      </c>
      <c r="C29" s="32" t="s">
        <v>243</v>
      </c>
      <c r="D29" s="47" t="s">
        <v>125</v>
      </c>
      <c r="E29" s="33">
        <v>95.970967741935496</v>
      </c>
      <c r="F29" s="33">
        <v>0</v>
      </c>
      <c r="G29" s="48">
        <v>0</v>
      </c>
      <c r="H29" s="33">
        <v>97.970967741935496</v>
      </c>
      <c r="I29" s="48">
        <f t="shared" si="0"/>
        <v>0.94572460609079956</v>
      </c>
      <c r="J29" s="33">
        <v>94.572460609079997</v>
      </c>
      <c r="K29" s="33">
        <v>77.584999999999994</v>
      </c>
      <c r="L29" s="33">
        <v>0</v>
      </c>
      <c r="M29" s="48">
        <v>0</v>
      </c>
      <c r="N29" s="33">
        <v>77.584999999999994</v>
      </c>
      <c r="O29" s="48">
        <f t="shared" si="1"/>
        <v>0.92158683121397378</v>
      </c>
      <c r="P29" s="33">
        <v>88.001241011115695</v>
      </c>
      <c r="Q29" s="33">
        <v>100</v>
      </c>
      <c r="R29" s="33">
        <v>0</v>
      </c>
      <c r="S29" s="48">
        <v>0</v>
      </c>
      <c r="T29" s="33">
        <v>100</v>
      </c>
      <c r="U29" s="48">
        <f t="shared" si="2"/>
        <v>0.93457943925233644</v>
      </c>
      <c r="V29" s="33">
        <v>93.457943925233593</v>
      </c>
      <c r="W29" s="33">
        <v>89.861155222120303</v>
      </c>
      <c r="X29" s="49">
        <v>27</v>
      </c>
    </row>
    <row r="30" spans="1:24" x14ac:dyDescent="0.2">
      <c r="A30" s="47">
        <v>28</v>
      </c>
      <c r="B30" s="31">
        <v>2021210504</v>
      </c>
      <c r="C30" s="32" t="s">
        <v>244</v>
      </c>
      <c r="D30" s="47" t="s">
        <v>125</v>
      </c>
      <c r="E30" s="33">
        <v>95.880645161290303</v>
      </c>
      <c r="F30" s="33">
        <v>0</v>
      </c>
      <c r="G30" s="48">
        <v>0</v>
      </c>
      <c r="H30" s="33">
        <v>95.880645161290303</v>
      </c>
      <c r="I30" s="48">
        <f t="shared" si="0"/>
        <v>0.92554649062713856</v>
      </c>
      <c r="J30" s="33">
        <v>92.554649062714006</v>
      </c>
      <c r="K30" s="33">
        <v>77.655900000000003</v>
      </c>
      <c r="L30" s="33">
        <v>0</v>
      </c>
      <c r="M30" s="48">
        <v>0</v>
      </c>
      <c r="N30" s="33">
        <v>77.655900000000003</v>
      </c>
      <c r="O30" s="48">
        <f t="shared" si="1"/>
        <v>0.92242901084061657</v>
      </c>
      <c r="P30" s="33">
        <v>88.081659751692996</v>
      </c>
      <c r="Q30" s="33">
        <v>100</v>
      </c>
      <c r="R30" s="33">
        <v>0</v>
      </c>
      <c r="S30" s="48">
        <v>0</v>
      </c>
      <c r="T30" s="33">
        <v>100</v>
      </c>
      <c r="U30" s="48">
        <f t="shared" si="2"/>
        <v>0.93457943925233644</v>
      </c>
      <c r="V30" s="33">
        <v>93.457943925233593</v>
      </c>
      <c r="W30" s="33">
        <v>89.513886031251303</v>
      </c>
      <c r="X30" s="48">
        <v>28</v>
      </c>
    </row>
    <row r="31" spans="1:24" x14ac:dyDescent="0.2">
      <c r="A31" s="47">
        <v>29</v>
      </c>
      <c r="B31" s="31">
        <v>2021210541</v>
      </c>
      <c r="C31" s="32" t="s">
        <v>245</v>
      </c>
      <c r="D31" s="47" t="s">
        <v>125</v>
      </c>
      <c r="E31" s="33">
        <v>95.948387096774198</v>
      </c>
      <c r="F31" s="33">
        <v>4</v>
      </c>
      <c r="G31" s="48">
        <v>0</v>
      </c>
      <c r="H31" s="33">
        <v>99.948387096774198</v>
      </c>
      <c r="I31" s="48">
        <f t="shared" si="0"/>
        <v>0.96481285420688589</v>
      </c>
      <c r="J31" s="33">
        <v>96.481285420688806</v>
      </c>
      <c r="K31" s="33">
        <v>76.661249999999995</v>
      </c>
      <c r="L31" s="33">
        <v>0</v>
      </c>
      <c r="M31" s="48">
        <v>0</v>
      </c>
      <c r="N31" s="33">
        <v>76.661249999999995</v>
      </c>
      <c r="O31" s="48">
        <f t="shared" si="1"/>
        <v>0.91061414531677842</v>
      </c>
      <c r="P31" s="33">
        <v>86.953472159095099</v>
      </c>
      <c r="Q31" s="33">
        <v>100</v>
      </c>
      <c r="R31" s="33">
        <v>0</v>
      </c>
      <c r="S31" s="48">
        <v>0</v>
      </c>
      <c r="T31" s="33">
        <v>100</v>
      </c>
      <c r="U31" s="48">
        <f t="shared" si="2"/>
        <v>0.93457943925233644</v>
      </c>
      <c r="V31" s="33">
        <v>93.457943925233593</v>
      </c>
      <c r="W31" s="33">
        <v>89.509481988027702</v>
      </c>
      <c r="X31" s="48">
        <v>29</v>
      </c>
    </row>
    <row r="32" spans="1:24" x14ac:dyDescent="0.2">
      <c r="A32" s="47">
        <v>30</v>
      </c>
      <c r="B32" s="31">
        <v>2021210602</v>
      </c>
      <c r="C32" s="32" t="s">
        <v>246</v>
      </c>
      <c r="D32" s="47" t="s">
        <v>125</v>
      </c>
      <c r="E32" s="33">
        <v>95.812903225806394</v>
      </c>
      <c r="F32" s="33">
        <v>4.5999999999999996</v>
      </c>
      <c r="G32" s="48">
        <v>0</v>
      </c>
      <c r="H32" s="33">
        <v>100.41290322580601</v>
      </c>
      <c r="I32" s="48">
        <f t="shared" si="0"/>
        <v>0.96929687986547275</v>
      </c>
      <c r="J32" s="33">
        <v>96.929687986547506</v>
      </c>
      <c r="K32" s="33">
        <v>76.446031746031693</v>
      </c>
      <c r="L32" s="33">
        <v>0</v>
      </c>
      <c r="M32" s="48">
        <v>0</v>
      </c>
      <c r="N32" s="33">
        <v>76.446031746031693</v>
      </c>
      <c r="O32" s="48">
        <f t="shared" si="1"/>
        <v>0.90805769357102795</v>
      </c>
      <c r="P32" s="33">
        <v>86.709359593039196</v>
      </c>
      <c r="Q32" s="33">
        <v>100</v>
      </c>
      <c r="R32" s="33">
        <v>0</v>
      </c>
      <c r="S32" s="48">
        <v>0</v>
      </c>
      <c r="T32" s="33">
        <v>100</v>
      </c>
      <c r="U32" s="48">
        <f t="shared" si="2"/>
        <v>0.93457943925233644</v>
      </c>
      <c r="V32" s="33">
        <v>93.457943925233593</v>
      </c>
      <c r="W32" s="33">
        <v>89.428283704960293</v>
      </c>
      <c r="X32" s="48">
        <v>30</v>
      </c>
    </row>
    <row r="33" spans="1:24" x14ac:dyDescent="0.2">
      <c r="A33" s="47">
        <v>31</v>
      </c>
      <c r="B33" s="31">
        <v>2021210546</v>
      </c>
      <c r="C33" s="32" t="s">
        <v>247</v>
      </c>
      <c r="D33" s="47" t="s">
        <v>125</v>
      </c>
      <c r="E33" s="33">
        <v>96.038709677419305</v>
      </c>
      <c r="F33" s="33">
        <v>3</v>
      </c>
      <c r="G33" s="48">
        <v>0</v>
      </c>
      <c r="H33" s="33">
        <v>99.038709677419305</v>
      </c>
      <c r="I33" s="48">
        <f t="shared" si="0"/>
        <v>0.95603163729214413</v>
      </c>
      <c r="J33" s="33">
        <v>95.6031637292146</v>
      </c>
      <c r="K33" s="33">
        <v>76.606944444444395</v>
      </c>
      <c r="L33" s="33">
        <v>0</v>
      </c>
      <c r="M33" s="48">
        <v>0</v>
      </c>
      <c r="N33" s="33">
        <v>76.606944444444395</v>
      </c>
      <c r="O33" s="48">
        <f t="shared" si="1"/>
        <v>0.90996908138867627</v>
      </c>
      <c r="P33" s="33">
        <v>86.891875764396602</v>
      </c>
      <c r="Q33" s="33">
        <v>100</v>
      </c>
      <c r="R33" s="33">
        <v>0</v>
      </c>
      <c r="S33" s="48">
        <v>0</v>
      </c>
      <c r="T33" s="33">
        <v>100</v>
      </c>
      <c r="U33" s="48">
        <f t="shared" si="2"/>
        <v>0.93457943925233644</v>
      </c>
      <c r="V33" s="33">
        <v>93.457943925233593</v>
      </c>
      <c r="W33" s="33">
        <v>89.290740173443893</v>
      </c>
      <c r="X33" s="48">
        <v>31</v>
      </c>
    </row>
  </sheetData>
  <autoFilter ref="A2:X2" xr:uid="{7E7C6E66-46C5-489A-A234-199894CB85C2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8DF5-CBBA-4AB0-BBEE-E4C76A641DF5}">
  <dimension ref="A1:X39"/>
  <sheetViews>
    <sheetView zoomScaleNormal="100" workbookViewId="0">
      <selection activeCell="E1" sqref="E1:J1"/>
    </sheetView>
  </sheetViews>
  <sheetFormatPr defaultRowHeight="14.25" x14ac:dyDescent="0.2"/>
  <cols>
    <col min="2" max="2" width="11" customWidth="1"/>
    <col min="3" max="4" width="10.375" customWidth="1"/>
    <col min="8" max="8" width="16.125" customWidth="1"/>
    <col min="9" max="9" width="19.5" customWidth="1"/>
    <col min="10" max="10" width="11.75" customWidth="1"/>
    <col min="14" max="14" width="15" customWidth="1"/>
    <col min="15" max="15" width="18" customWidth="1"/>
    <col min="16" max="16" width="13.75" customWidth="1"/>
    <col min="20" max="20" width="14.875" customWidth="1"/>
    <col min="21" max="21" width="17.875" customWidth="1"/>
    <col min="22" max="22" width="12.5" customWidth="1"/>
    <col min="23" max="23" width="9.5" customWidth="1"/>
  </cols>
  <sheetData>
    <row r="1" spans="1:24" ht="21" customHeight="1" x14ac:dyDescent="0.2">
      <c r="A1" s="112" t="s">
        <v>67</v>
      </c>
      <c r="B1" s="112" t="s">
        <v>0</v>
      </c>
      <c r="C1" s="112" t="s">
        <v>1</v>
      </c>
      <c r="D1" s="112" t="s">
        <v>193</v>
      </c>
      <c r="E1" s="112" t="s">
        <v>195</v>
      </c>
      <c r="F1" s="112"/>
      <c r="G1" s="112"/>
      <c r="H1" s="112"/>
      <c r="I1" s="112"/>
      <c r="J1" s="112"/>
      <c r="K1" s="112" t="s">
        <v>196</v>
      </c>
      <c r="L1" s="112"/>
      <c r="M1" s="112"/>
      <c r="N1" s="112"/>
      <c r="O1" s="112"/>
      <c r="P1" s="112"/>
      <c r="Q1" s="112" t="s">
        <v>197</v>
      </c>
      <c r="R1" s="112"/>
      <c r="S1" s="112"/>
      <c r="T1" s="112"/>
      <c r="U1" s="112"/>
      <c r="V1" s="112"/>
      <c r="W1" s="112" t="s">
        <v>69</v>
      </c>
      <c r="X1" s="112" t="s">
        <v>70</v>
      </c>
    </row>
    <row r="2" spans="1:24" ht="20.25" customHeight="1" x14ac:dyDescent="0.2">
      <c r="A2" s="112"/>
      <c r="B2" s="112"/>
      <c r="C2" s="112"/>
      <c r="D2" s="112"/>
      <c r="E2" s="14" t="s">
        <v>72</v>
      </c>
      <c r="F2" s="14" t="s">
        <v>2</v>
      </c>
      <c r="G2" s="14" t="s">
        <v>3</v>
      </c>
      <c r="H2" s="14" t="s">
        <v>4</v>
      </c>
      <c r="I2" s="14" t="s">
        <v>123</v>
      </c>
      <c r="J2" s="19" t="s">
        <v>74</v>
      </c>
      <c r="K2" s="14" t="s">
        <v>72</v>
      </c>
      <c r="L2" s="14" t="s">
        <v>2</v>
      </c>
      <c r="M2" s="14" t="s">
        <v>3</v>
      </c>
      <c r="N2" s="14" t="s">
        <v>6</v>
      </c>
      <c r="O2" s="14" t="s">
        <v>121</v>
      </c>
      <c r="P2" s="19" t="s">
        <v>76</v>
      </c>
      <c r="Q2" s="14" t="s">
        <v>167</v>
      </c>
      <c r="R2" s="14" t="s">
        <v>2</v>
      </c>
      <c r="S2" s="14" t="s">
        <v>3</v>
      </c>
      <c r="T2" s="14" t="s">
        <v>8</v>
      </c>
      <c r="U2" s="14" t="s">
        <v>122</v>
      </c>
      <c r="V2" s="19" t="s">
        <v>78</v>
      </c>
      <c r="W2" s="112"/>
      <c r="X2" s="112"/>
    </row>
    <row r="3" spans="1:24" x14ac:dyDescent="0.2">
      <c r="A3" s="14">
        <v>1</v>
      </c>
      <c r="B3" s="14">
        <v>2021215312</v>
      </c>
      <c r="C3" s="14" t="s">
        <v>198</v>
      </c>
      <c r="D3" s="14" t="s">
        <v>216</v>
      </c>
      <c r="E3" s="14">
        <v>98.073170731707293</v>
      </c>
      <c r="F3" s="14">
        <v>7.6</v>
      </c>
      <c r="G3" s="14">
        <v>0</v>
      </c>
      <c r="H3" s="14">
        <v>105.67317073170729</v>
      </c>
      <c r="I3" s="103">
        <v>0.98479372700752044</v>
      </c>
      <c r="J3" s="14">
        <v>98.479372700752037</v>
      </c>
      <c r="K3" s="14">
        <v>88.482499999999987</v>
      </c>
      <c r="L3" s="14">
        <v>0</v>
      </c>
      <c r="M3" s="14">
        <v>0</v>
      </c>
      <c r="N3" s="20">
        <v>88.482499999999987</v>
      </c>
      <c r="O3" s="104">
        <v>0.99999999999999989</v>
      </c>
      <c r="P3" s="14">
        <v>100</v>
      </c>
      <c r="Q3" s="14">
        <v>100</v>
      </c>
      <c r="R3" s="14">
        <v>0</v>
      </c>
      <c r="S3" s="14">
        <v>0</v>
      </c>
      <c r="T3" s="14">
        <v>100</v>
      </c>
      <c r="U3" s="104">
        <v>0.93399750904919132</v>
      </c>
      <c r="V3" s="14">
        <v>93.399750904919131</v>
      </c>
      <c r="W3" s="14">
        <v>99.035849630642332</v>
      </c>
      <c r="X3" s="14">
        <v>1</v>
      </c>
    </row>
    <row r="4" spans="1:24" x14ac:dyDescent="0.2">
      <c r="A4" s="14">
        <v>2</v>
      </c>
      <c r="B4" s="14">
        <v>2021215325</v>
      </c>
      <c r="C4" s="14" t="s">
        <v>199</v>
      </c>
      <c r="D4" s="14" t="s">
        <v>216</v>
      </c>
      <c r="E4" s="14">
        <v>98.004878048780512</v>
      </c>
      <c r="F4" s="14">
        <v>9.3000000000000007</v>
      </c>
      <c r="G4" s="14">
        <v>0</v>
      </c>
      <c r="H4" s="20">
        <v>107.30487804878051</v>
      </c>
      <c r="I4" s="103">
        <v>1.0000000004545972</v>
      </c>
      <c r="J4" s="14">
        <v>100.00000004545973</v>
      </c>
      <c r="K4" s="14">
        <v>87.11333333333333</v>
      </c>
      <c r="L4" s="14">
        <v>0</v>
      </c>
      <c r="M4" s="14">
        <v>0</v>
      </c>
      <c r="N4" s="14">
        <v>87.11333333333333</v>
      </c>
      <c r="O4" s="104">
        <v>0.98452613040243353</v>
      </c>
      <c r="P4" s="14">
        <v>98.452613040243364</v>
      </c>
      <c r="Q4" s="14">
        <v>100</v>
      </c>
      <c r="R4" s="14">
        <v>7.0666666666666673</v>
      </c>
      <c r="S4" s="14">
        <v>0</v>
      </c>
      <c r="T4" s="20">
        <v>107.06666666666666</v>
      </c>
      <c r="U4" s="104">
        <v>0.99999999968866748</v>
      </c>
      <c r="V4" s="14">
        <v>99.999999968866746</v>
      </c>
      <c r="W4" s="14">
        <v>98.916829134148969</v>
      </c>
      <c r="X4" s="14">
        <v>2</v>
      </c>
    </row>
    <row r="5" spans="1:24" x14ac:dyDescent="0.2">
      <c r="A5" s="14">
        <v>3</v>
      </c>
      <c r="B5" s="14">
        <v>2021215326</v>
      </c>
      <c r="C5" s="14" t="s">
        <v>200</v>
      </c>
      <c r="D5" s="14" t="s">
        <v>216</v>
      </c>
      <c r="E5" s="14">
        <v>98.039024390243867</v>
      </c>
      <c r="F5" s="14">
        <v>0</v>
      </c>
      <c r="G5" s="14">
        <v>0</v>
      </c>
      <c r="H5" s="14">
        <v>98.039024390243867</v>
      </c>
      <c r="I5" s="103">
        <v>0.91364927874242463</v>
      </c>
      <c r="J5" s="14">
        <v>91.364927874242454</v>
      </c>
      <c r="K5" s="14">
        <v>86.732205882352929</v>
      </c>
      <c r="L5" s="14">
        <v>0</v>
      </c>
      <c r="M5" s="14">
        <v>0</v>
      </c>
      <c r="N5" s="14">
        <v>86.732205882352929</v>
      </c>
      <c r="O5" s="104">
        <v>0.98021875379146073</v>
      </c>
      <c r="P5" s="14">
        <v>98.021875379146095</v>
      </c>
      <c r="Q5" s="14">
        <v>100</v>
      </c>
      <c r="R5" s="14">
        <v>0</v>
      </c>
      <c r="S5" s="14">
        <v>0</v>
      </c>
      <c r="T5" s="14">
        <v>100</v>
      </c>
      <c r="U5" s="104">
        <v>0.93399750904919132</v>
      </c>
      <c r="V5" s="14">
        <v>93.399750904919131</v>
      </c>
      <c r="W5" s="14">
        <v>96.228273430742675</v>
      </c>
      <c r="X5" s="14">
        <v>3</v>
      </c>
    </row>
    <row r="6" spans="1:24" x14ac:dyDescent="0.2">
      <c r="A6" s="14">
        <v>4</v>
      </c>
      <c r="B6" s="14">
        <v>2021215342</v>
      </c>
      <c r="C6" s="14" t="s">
        <v>201</v>
      </c>
      <c r="D6" s="14" t="s">
        <v>216</v>
      </c>
      <c r="E6" s="14">
        <v>98.073170731707293</v>
      </c>
      <c r="F6" s="14">
        <v>1</v>
      </c>
      <c r="G6" s="14">
        <v>0</v>
      </c>
      <c r="H6" s="14">
        <v>99.073170731707293</v>
      </c>
      <c r="I6" s="103">
        <v>0.92328673754894253</v>
      </c>
      <c r="J6" s="14">
        <v>92.32867375489424</v>
      </c>
      <c r="K6" s="14">
        <v>85.606420454545457</v>
      </c>
      <c r="L6" s="14">
        <v>0</v>
      </c>
      <c r="M6" s="14">
        <v>0</v>
      </c>
      <c r="N6" s="14">
        <v>85.606420454545457</v>
      </c>
      <c r="O6" s="104">
        <v>0.96749549859628126</v>
      </c>
      <c r="P6" s="14">
        <v>96.749549859628146</v>
      </c>
      <c r="Q6" s="14">
        <v>100</v>
      </c>
      <c r="R6" s="14">
        <v>0</v>
      </c>
      <c r="S6" s="14">
        <v>0</v>
      </c>
      <c r="T6" s="14">
        <v>100</v>
      </c>
      <c r="U6" s="104">
        <v>0.93399750904919132</v>
      </c>
      <c r="V6" s="14">
        <v>93.399750904919131</v>
      </c>
      <c r="W6" s="14">
        <v>95.530394743210465</v>
      </c>
      <c r="X6" s="14">
        <v>4</v>
      </c>
    </row>
    <row r="7" spans="1:24" x14ac:dyDescent="0.2">
      <c r="A7" s="14">
        <v>5</v>
      </c>
      <c r="B7" s="14">
        <v>2021215374</v>
      </c>
      <c r="C7" s="14" t="s">
        <v>202</v>
      </c>
      <c r="D7" s="14" t="s">
        <v>216</v>
      </c>
      <c r="E7" s="14">
        <v>97.936585365853645</v>
      </c>
      <c r="F7" s="14">
        <v>6</v>
      </c>
      <c r="G7" s="14">
        <v>0</v>
      </c>
      <c r="H7" s="14">
        <v>103.93658536585365</v>
      </c>
      <c r="I7" s="103">
        <v>0.96861006976638697</v>
      </c>
      <c r="J7" s="14">
        <v>96.861006976638691</v>
      </c>
      <c r="K7" s="14">
        <v>83.544313725490184</v>
      </c>
      <c r="L7" s="14">
        <v>0</v>
      </c>
      <c r="M7" s="14">
        <v>0</v>
      </c>
      <c r="N7" s="14">
        <v>83.544313725490184</v>
      </c>
      <c r="O7" s="104">
        <v>0.9441902492073595</v>
      </c>
      <c r="P7" s="14">
        <v>94.419024920735964</v>
      </c>
      <c r="Q7" s="14">
        <v>100</v>
      </c>
      <c r="R7" s="14">
        <v>2</v>
      </c>
      <c r="S7" s="14">
        <v>0</v>
      </c>
      <c r="T7" s="14">
        <v>102</v>
      </c>
      <c r="U7" s="104">
        <v>0.95267745923017511</v>
      </c>
      <c r="V7" s="14">
        <v>95.267745923017515</v>
      </c>
      <c r="W7" s="14">
        <v>94.992293432144649</v>
      </c>
      <c r="X7" s="14">
        <v>5</v>
      </c>
    </row>
    <row r="8" spans="1:24" x14ac:dyDescent="0.2">
      <c r="A8" s="14">
        <v>6</v>
      </c>
      <c r="B8" s="14">
        <v>2021215324</v>
      </c>
      <c r="C8" s="14" t="s">
        <v>203</v>
      </c>
      <c r="D8" s="14" t="s">
        <v>216</v>
      </c>
      <c r="E8" s="14">
        <v>97.8</v>
      </c>
      <c r="F8" s="14">
        <v>4.8</v>
      </c>
      <c r="G8" s="14">
        <v>0</v>
      </c>
      <c r="H8" s="14">
        <v>102.6</v>
      </c>
      <c r="I8" s="103">
        <v>0.95615410885607632</v>
      </c>
      <c r="J8" s="14">
        <v>95.615410885607645</v>
      </c>
      <c r="K8" s="14">
        <v>83.76857142857142</v>
      </c>
      <c r="L8" s="14">
        <v>0</v>
      </c>
      <c r="M8" s="14">
        <v>0</v>
      </c>
      <c r="N8" s="14">
        <v>83.76857142857142</v>
      </c>
      <c r="O8" s="104">
        <v>0.94672473572256</v>
      </c>
      <c r="P8" s="14">
        <v>94.67247357225601</v>
      </c>
      <c r="Q8" s="14">
        <v>100</v>
      </c>
      <c r="R8" s="14">
        <v>2</v>
      </c>
      <c r="S8" s="14">
        <v>0</v>
      </c>
      <c r="T8" s="14">
        <v>102</v>
      </c>
      <c r="U8" s="104">
        <v>0.95267745923017511</v>
      </c>
      <c r="V8" s="14">
        <v>95.267745923017515</v>
      </c>
      <c r="W8" s="14">
        <v>94.920588270002483</v>
      </c>
      <c r="X8" s="14">
        <v>6</v>
      </c>
    </row>
    <row r="9" spans="1:24" x14ac:dyDescent="0.2">
      <c r="A9" s="14">
        <v>7</v>
      </c>
      <c r="B9" s="14">
        <v>2021215319</v>
      </c>
      <c r="C9" s="14" t="s">
        <v>204</v>
      </c>
      <c r="D9" s="14" t="s">
        <v>216</v>
      </c>
      <c r="E9" s="14">
        <v>97.936585365853645</v>
      </c>
      <c r="F9" s="14">
        <v>1</v>
      </c>
      <c r="G9" s="14">
        <v>0</v>
      </c>
      <c r="H9" s="14">
        <v>98.936585365853645</v>
      </c>
      <c r="I9" s="103">
        <v>0.92201386563110055</v>
      </c>
      <c r="J9" s="14">
        <v>92.201386563110063</v>
      </c>
      <c r="K9" s="14">
        <v>84.536124999999998</v>
      </c>
      <c r="L9" s="14">
        <v>0</v>
      </c>
      <c r="M9" s="14">
        <v>0</v>
      </c>
      <c r="N9" s="14">
        <v>84.536124999999998</v>
      </c>
      <c r="O9" s="104">
        <v>0.95539937275732489</v>
      </c>
      <c r="P9" s="14">
        <v>95.539937275732498</v>
      </c>
      <c r="Q9" s="14">
        <v>100</v>
      </c>
      <c r="R9" s="14">
        <v>2</v>
      </c>
      <c r="S9" s="14">
        <v>0</v>
      </c>
      <c r="T9" s="14">
        <v>102</v>
      </c>
      <c r="U9" s="104">
        <v>0.95267745923017511</v>
      </c>
      <c r="V9" s="14">
        <v>95.267745923017515</v>
      </c>
      <c r="W9" s="14">
        <v>94.845007997936506</v>
      </c>
      <c r="X9" s="14">
        <v>7</v>
      </c>
    </row>
    <row r="10" spans="1:24" x14ac:dyDescent="0.2">
      <c r="A10" s="14">
        <v>8</v>
      </c>
      <c r="B10" s="14">
        <v>2021215316</v>
      </c>
      <c r="C10" s="14" t="s">
        <v>205</v>
      </c>
      <c r="D10" s="14" t="s">
        <v>216</v>
      </c>
      <c r="E10" s="14">
        <v>98.090243902439042</v>
      </c>
      <c r="F10" s="14">
        <v>7.8</v>
      </c>
      <c r="G10" s="14">
        <v>0</v>
      </c>
      <c r="H10" s="14">
        <v>105.89024390243904</v>
      </c>
      <c r="I10" s="103">
        <v>0.98681668416266255</v>
      </c>
      <c r="J10" s="14">
        <v>98.681668416266248</v>
      </c>
      <c r="K10" s="14">
        <v>81.817352941176466</v>
      </c>
      <c r="L10" s="14">
        <v>0</v>
      </c>
      <c r="M10" s="14">
        <v>0</v>
      </c>
      <c r="N10" s="14">
        <v>81.817352941176466</v>
      </c>
      <c r="O10" s="104">
        <v>0.92467270862799389</v>
      </c>
      <c r="P10" s="14">
        <v>92.467270862799396</v>
      </c>
      <c r="Q10" s="14">
        <v>100</v>
      </c>
      <c r="R10" s="14">
        <v>4.666666666666667</v>
      </c>
      <c r="S10" s="14">
        <v>0</v>
      </c>
      <c r="T10" s="14">
        <v>104.66666666666667</v>
      </c>
      <c r="U10" s="104">
        <v>0.97758405947148697</v>
      </c>
      <c r="V10" s="14">
        <v>97.758405947148702</v>
      </c>
      <c r="W10" s="14">
        <v>94.239263881927684</v>
      </c>
      <c r="X10" s="14">
        <v>8</v>
      </c>
    </row>
    <row r="11" spans="1:24" x14ac:dyDescent="0.2">
      <c r="A11" s="14">
        <v>9</v>
      </c>
      <c r="B11" s="14">
        <v>2021215357</v>
      </c>
      <c r="C11" s="14" t="s">
        <v>206</v>
      </c>
      <c r="D11" s="14" t="s">
        <v>216</v>
      </c>
      <c r="E11" s="14">
        <v>98.021951219512189</v>
      </c>
      <c r="F11" s="14">
        <v>4</v>
      </c>
      <c r="G11" s="14">
        <v>0</v>
      </c>
      <c r="H11" s="14">
        <v>102.02195121951219</v>
      </c>
      <c r="I11" s="103">
        <v>0.95076713306092375</v>
      </c>
      <c r="J11" s="14">
        <v>95.076713306092373</v>
      </c>
      <c r="K11" s="14">
        <v>82.233809523809526</v>
      </c>
      <c r="L11" s="14">
        <v>0</v>
      </c>
      <c r="M11" s="14">
        <v>0</v>
      </c>
      <c r="N11" s="14">
        <v>82.233809523809526</v>
      </c>
      <c r="O11" s="104">
        <v>0.92937936341999294</v>
      </c>
      <c r="P11" s="14">
        <v>92.937936341999304</v>
      </c>
      <c r="Q11" s="14">
        <v>100</v>
      </c>
      <c r="R11" s="14">
        <v>5.6000000000000005</v>
      </c>
      <c r="S11" s="14">
        <v>0</v>
      </c>
      <c r="T11" s="14">
        <v>105.6</v>
      </c>
      <c r="U11" s="104">
        <v>0.98630136955594594</v>
      </c>
      <c r="V11" s="14">
        <v>98.630136955594608</v>
      </c>
      <c r="W11" s="14">
        <v>93.934911796177431</v>
      </c>
      <c r="X11" s="14">
        <v>9</v>
      </c>
    </row>
    <row r="12" spans="1:24" x14ac:dyDescent="0.2">
      <c r="A12" s="14">
        <v>10</v>
      </c>
      <c r="B12" s="14">
        <v>2021215306</v>
      </c>
      <c r="C12" s="14" t="s">
        <v>207</v>
      </c>
      <c r="D12" s="14" t="s">
        <v>216</v>
      </c>
      <c r="E12" s="14">
        <v>97.919512195121968</v>
      </c>
      <c r="F12" s="14">
        <v>0</v>
      </c>
      <c r="G12" s="14">
        <v>0</v>
      </c>
      <c r="H12" s="14">
        <v>97.919512195121968</v>
      </c>
      <c r="I12" s="103">
        <v>0.91253551581431336</v>
      </c>
      <c r="J12" s="14">
        <v>91.253551581431338</v>
      </c>
      <c r="K12" s="14">
        <v>83.24666666666667</v>
      </c>
      <c r="L12" s="14">
        <v>0</v>
      </c>
      <c r="M12" s="14">
        <v>0</v>
      </c>
      <c r="N12" s="14">
        <v>83.24666666666667</v>
      </c>
      <c r="O12" s="104">
        <v>0.94082634042513114</v>
      </c>
      <c r="P12" s="14">
        <v>94.082634042513135</v>
      </c>
      <c r="Q12" s="14">
        <v>100</v>
      </c>
      <c r="R12" s="14">
        <v>0</v>
      </c>
      <c r="S12" s="14">
        <v>0</v>
      </c>
      <c r="T12" s="14">
        <v>100</v>
      </c>
      <c r="U12" s="104">
        <v>0.93399750904919132</v>
      </c>
      <c r="V12" s="14">
        <v>93.399750904919131</v>
      </c>
      <c r="W12" s="14">
        <v>93.448529236537382</v>
      </c>
      <c r="X12" s="14">
        <v>10</v>
      </c>
    </row>
    <row r="13" spans="1:24" x14ac:dyDescent="0.2">
      <c r="A13" s="14">
        <v>11</v>
      </c>
      <c r="B13" s="14">
        <v>2021215369</v>
      </c>
      <c r="C13" s="14" t="s">
        <v>208</v>
      </c>
      <c r="D13" s="14" t="s">
        <v>216</v>
      </c>
      <c r="E13" s="14">
        <v>97.86829268292685</v>
      </c>
      <c r="F13" s="14">
        <v>4.5</v>
      </c>
      <c r="G13" s="14">
        <v>0</v>
      </c>
      <c r="H13" s="14">
        <v>102.36829268292685</v>
      </c>
      <c r="I13" s="103">
        <v>0.95399477256688037</v>
      </c>
      <c r="J13" s="14">
        <v>95.399477256688044</v>
      </c>
      <c r="K13" s="14">
        <v>81.356862745098027</v>
      </c>
      <c r="L13" s="14">
        <v>0</v>
      </c>
      <c r="M13" s="14">
        <v>0</v>
      </c>
      <c r="N13" s="14">
        <v>81.356862745098027</v>
      </c>
      <c r="O13" s="104">
        <v>0.91946840047577794</v>
      </c>
      <c r="P13" s="14">
        <v>91.946840047577808</v>
      </c>
      <c r="Q13" s="14">
        <v>100</v>
      </c>
      <c r="R13" s="14">
        <v>0</v>
      </c>
      <c r="S13" s="14">
        <v>0</v>
      </c>
      <c r="T13" s="14">
        <v>100</v>
      </c>
      <c r="U13" s="104">
        <v>0.93399750904919132</v>
      </c>
      <c r="V13" s="14">
        <v>93.399750904919131</v>
      </c>
      <c r="W13" s="14">
        <v>92.782658575133993</v>
      </c>
      <c r="X13" s="14">
        <v>11</v>
      </c>
    </row>
    <row r="14" spans="1:24" x14ac:dyDescent="0.2">
      <c r="A14" s="14">
        <v>12</v>
      </c>
      <c r="B14" s="14">
        <v>2021215360</v>
      </c>
      <c r="C14" s="14" t="s">
        <v>209</v>
      </c>
      <c r="D14" s="14" t="s">
        <v>216</v>
      </c>
      <c r="E14" s="14">
        <v>97.970731707317071</v>
      </c>
      <c r="F14" s="14">
        <v>4</v>
      </c>
      <c r="G14" s="14">
        <v>0</v>
      </c>
      <c r="H14" s="14">
        <v>101.97073170731707</v>
      </c>
      <c r="I14" s="103">
        <v>0.95028980609173308</v>
      </c>
      <c r="J14" s="14">
        <v>95.028980609173288</v>
      </c>
      <c r="K14" s="14">
        <v>79.64426470588235</v>
      </c>
      <c r="L14" s="14">
        <v>0</v>
      </c>
      <c r="M14" s="14">
        <v>0</v>
      </c>
      <c r="N14" s="14">
        <v>79.64426470588235</v>
      </c>
      <c r="O14" s="104">
        <v>0.90011318289924391</v>
      </c>
      <c r="P14" s="14">
        <v>90.011318289924404</v>
      </c>
      <c r="Q14" s="14">
        <v>100</v>
      </c>
      <c r="R14" s="14">
        <v>4.666666666666667</v>
      </c>
      <c r="S14" s="14">
        <v>0</v>
      </c>
      <c r="T14" s="14">
        <v>104.66666666666667</v>
      </c>
      <c r="U14" s="104">
        <v>0.97758405947148697</v>
      </c>
      <c r="V14" s="14">
        <v>97.758405947148702</v>
      </c>
      <c r="W14" s="14">
        <v>91.789559519496606</v>
      </c>
      <c r="X14" s="14">
        <v>12</v>
      </c>
    </row>
    <row r="15" spans="1:24" x14ac:dyDescent="0.2">
      <c r="A15" s="14">
        <v>13</v>
      </c>
      <c r="B15" s="14">
        <v>2021215375</v>
      </c>
      <c r="C15" s="14" t="s">
        <v>210</v>
      </c>
      <c r="D15" s="14" t="s">
        <v>216</v>
      </c>
      <c r="E15" s="14">
        <v>97.987804878048749</v>
      </c>
      <c r="F15" s="14">
        <v>5.5</v>
      </c>
      <c r="G15" s="14">
        <v>0</v>
      </c>
      <c r="H15" s="14">
        <v>103.48780487804875</v>
      </c>
      <c r="I15" s="103">
        <v>0.9644277763220489</v>
      </c>
      <c r="J15" s="14">
        <v>96.442777632204894</v>
      </c>
      <c r="K15" s="14">
        <v>79.287058823529421</v>
      </c>
      <c r="L15" s="14">
        <v>0</v>
      </c>
      <c r="M15" s="14">
        <v>0</v>
      </c>
      <c r="N15" s="14">
        <v>79.287058823529421</v>
      </c>
      <c r="O15" s="104">
        <v>0.89607615995851631</v>
      </c>
      <c r="P15" s="14">
        <v>89.607615995851646</v>
      </c>
      <c r="Q15" s="14">
        <v>100</v>
      </c>
      <c r="R15" s="14">
        <v>0</v>
      </c>
      <c r="S15" s="14">
        <v>0</v>
      </c>
      <c r="T15" s="14">
        <v>100</v>
      </c>
      <c r="U15" s="104">
        <v>0.93399750904919132</v>
      </c>
      <c r="V15" s="14">
        <v>93.399750904919131</v>
      </c>
      <c r="W15" s="14">
        <v>91.353861814029045</v>
      </c>
      <c r="X15" s="14">
        <v>13</v>
      </c>
    </row>
    <row r="16" spans="1:24" x14ac:dyDescent="0.2">
      <c r="A16" s="14">
        <v>14</v>
      </c>
      <c r="B16" s="14">
        <v>2021215339</v>
      </c>
      <c r="C16" s="14" t="s">
        <v>211</v>
      </c>
      <c r="D16" s="14" t="s">
        <v>216</v>
      </c>
      <c r="E16" s="14">
        <v>97.919512195121968</v>
      </c>
      <c r="F16" s="14">
        <v>4.5999999999999996</v>
      </c>
      <c r="G16" s="14">
        <v>0</v>
      </c>
      <c r="H16" s="14">
        <v>102.51951219512196</v>
      </c>
      <c r="I16" s="103">
        <v>0.95540402361877674</v>
      </c>
      <c r="J16" s="14">
        <v>95.540402361877682</v>
      </c>
      <c r="K16" s="14">
        <v>79.368627450980384</v>
      </c>
      <c r="L16" s="14">
        <v>0</v>
      </c>
      <c r="M16" s="14">
        <v>0</v>
      </c>
      <c r="N16" s="14">
        <v>79.368627450980384</v>
      </c>
      <c r="O16" s="104">
        <v>0.89699802165377762</v>
      </c>
      <c r="P16" s="14">
        <v>89.699802165377776</v>
      </c>
      <c r="Q16" s="14">
        <v>100</v>
      </c>
      <c r="R16" s="14">
        <v>0</v>
      </c>
      <c r="S16" s="14">
        <v>0</v>
      </c>
      <c r="T16" s="14">
        <v>100</v>
      </c>
      <c r="U16" s="104">
        <v>0.93399750904919132</v>
      </c>
      <c r="V16" s="14">
        <v>93.399750904919131</v>
      </c>
      <c r="W16" s="14">
        <v>91.237917078631895</v>
      </c>
      <c r="X16" s="14">
        <v>14</v>
      </c>
    </row>
    <row r="17" spans="1:24" x14ac:dyDescent="0.2">
      <c r="A17" s="14">
        <v>15</v>
      </c>
      <c r="B17" s="14">
        <v>2021215341</v>
      </c>
      <c r="C17" s="14" t="s">
        <v>212</v>
      </c>
      <c r="D17" s="14" t="s">
        <v>216</v>
      </c>
      <c r="E17" s="14">
        <v>97.936585365853645</v>
      </c>
      <c r="F17" s="14">
        <v>0</v>
      </c>
      <c r="G17" s="14">
        <v>0</v>
      </c>
      <c r="H17" s="14">
        <v>97.936585365853645</v>
      </c>
      <c r="I17" s="103">
        <v>0.91269462480404329</v>
      </c>
      <c r="J17" s="14">
        <v>91.269462480404329</v>
      </c>
      <c r="K17" s="14">
        <v>80.36999999999999</v>
      </c>
      <c r="L17" s="14">
        <v>0</v>
      </c>
      <c r="M17" s="14">
        <v>0</v>
      </c>
      <c r="N17" s="14">
        <v>80.36999999999999</v>
      </c>
      <c r="O17" s="104">
        <v>0.90831520357132756</v>
      </c>
      <c r="P17" s="14">
        <v>90.831520357132774</v>
      </c>
      <c r="Q17" s="14">
        <v>100</v>
      </c>
      <c r="R17" s="14">
        <v>0</v>
      </c>
      <c r="S17" s="14">
        <v>0</v>
      </c>
      <c r="T17" s="14">
        <v>100</v>
      </c>
      <c r="U17" s="104">
        <v>0.93399750904919132</v>
      </c>
      <c r="V17" s="14">
        <v>93.399750904919131</v>
      </c>
      <c r="W17" s="14">
        <v>91.175931836565724</v>
      </c>
      <c r="X17" s="14">
        <v>15</v>
      </c>
    </row>
    <row r="18" spans="1:24" x14ac:dyDescent="0.2">
      <c r="A18" s="14">
        <v>16</v>
      </c>
      <c r="B18" s="14">
        <v>2021215323</v>
      </c>
      <c r="C18" s="14" t="s">
        <v>213</v>
      </c>
      <c r="D18" s="14" t="s">
        <v>216</v>
      </c>
      <c r="E18" s="14">
        <v>98.073170731707293</v>
      </c>
      <c r="F18" s="14">
        <v>0</v>
      </c>
      <c r="G18" s="14">
        <v>0</v>
      </c>
      <c r="H18" s="14">
        <v>98.073170731707293</v>
      </c>
      <c r="I18" s="103">
        <v>0.91396749672188515</v>
      </c>
      <c r="J18" s="14">
        <v>91.39674967218852</v>
      </c>
      <c r="K18" s="14">
        <v>77.509243697478979</v>
      </c>
      <c r="L18" s="14">
        <v>0</v>
      </c>
      <c r="M18" s="14">
        <v>0</v>
      </c>
      <c r="N18" s="14">
        <v>77.509243697478979</v>
      </c>
      <c r="O18" s="104">
        <v>0.87598388039984154</v>
      </c>
      <c r="P18" s="14">
        <v>87.598388039984158</v>
      </c>
      <c r="Q18" s="14">
        <v>100</v>
      </c>
      <c r="R18" s="14">
        <v>0</v>
      </c>
      <c r="S18" s="14">
        <v>0</v>
      </c>
      <c r="T18" s="14">
        <v>100</v>
      </c>
      <c r="U18" s="104">
        <v>0.93399750904919132</v>
      </c>
      <c r="V18" s="14">
        <v>93.399750904919131</v>
      </c>
      <c r="W18" s="14">
        <v>88.938196652918521</v>
      </c>
      <c r="X18" s="14">
        <v>16</v>
      </c>
    </row>
    <row r="19" spans="1:24" x14ac:dyDescent="0.2">
      <c r="A19" s="14">
        <v>17</v>
      </c>
      <c r="B19" s="14">
        <v>2021215318</v>
      </c>
      <c r="C19" s="14" t="s">
        <v>214</v>
      </c>
      <c r="D19" s="14" t="s">
        <v>216</v>
      </c>
      <c r="E19" s="14">
        <v>98.004878048780512</v>
      </c>
      <c r="F19" s="14">
        <v>5.766666667</v>
      </c>
      <c r="G19" s="14">
        <v>0</v>
      </c>
      <c r="H19" s="14">
        <v>103.77154471578051</v>
      </c>
      <c r="I19" s="103">
        <v>0.96707201620210137</v>
      </c>
      <c r="J19" s="14">
        <v>96.707201620210128</v>
      </c>
      <c r="K19" s="14">
        <v>76.046250000000001</v>
      </c>
      <c r="L19" s="14">
        <v>0</v>
      </c>
      <c r="M19" s="14">
        <v>0</v>
      </c>
      <c r="N19" s="14">
        <v>76.046250000000001</v>
      </c>
      <c r="O19" s="104">
        <v>0.85944960867968245</v>
      </c>
      <c r="P19" s="14">
        <v>85.944960867968248</v>
      </c>
      <c r="Q19" s="14">
        <v>100</v>
      </c>
      <c r="R19" s="14">
        <v>0</v>
      </c>
      <c r="S19" s="14">
        <v>0</v>
      </c>
      <c r="T19" s="14">
        <v>100</v>
      </c>
      <c r="U19" s="104">
        <v>0.93399750904919132</v>
      </c>
      <c r="V19" s="14">
        <v>93.399750904919131</v>
      </c>
      <c r="W19" s="14">
        <v>88.842888022111708</v>
      </c>
      <c r="X19" s="14">
        <v>17</v>
      </c>
    </row>
    <row r="20" spans="1:24" x14ac:dyDescent="0.2">
      <c r="A20" s="14">
        <v>18</v>
      </c>
      <c r="B20" s="14">
        <v>2021215315</v>
      </c>
      <c r="C20" s="14" t="s">
        <v>215</v>
      </c>
      <c r="D20" s="14" t="s">
        <v>216</v>
      </c>
      <c r="E20" s="14">
        <v>97.987804878048749</v>
      </c>
      <c r="F20" s="14">
        <v>0</v>
      </c>
      <c r="G20" s="14">
        <v>0</v>
      </c>
      <c r="H20" s="14">
        <v>97.987804878048749</v>
      </c>
      <c r="I20" s="103">
        <v>0.91317195177323385</v>
      </c>
      <c r="J20" s="14">
        <v>91.317195177323399</v>
      </c>
      <c r="K20" s="14">
        <v>72.275294117647064</v>
      </c>
      <c r="L20" s="14">
        <v>0</v>
      </c>
      <c r="M20" s="14">
        <v>0</v>
      </c>
      <c r="N20" s="14">
        <v>72.275294117647064</v>
      </c>
      <c r="O20" s="104">
        <v>0.81683151038507118</v>
      </c>
      <c r="P20" s="14">
        <v>81.683151038507134</v>
      </c>
      <c r="Q20" s="14">
        <v>100</v>
      </c>
      <c r="R20" s="14">
        <v>0</v>
      </c>
      <c r="S20" s="14">
        <v>0</v>
      </c>
      <c r="T20" s="14">
        <v>100</v>
      </c>
      <c r="U20" s="104">
        <v>0.93399750904919132</v>
      </c>
      <c r="V20" s="14">
        <v>93.399750904919131</v>
      </c>
      <c r="W20" s="14">
        <v>84.781619852911589</v>
      </c>
      <c r="X20" s="14">
        <v>18</v>
      </c>
    </row>
    <row r="22" spans="1:24" x14ac:dyDescent="0.2">
      <c r="I22" s="30"/>
      <c r="O22" s="30"/>
      <c r="U22" s="30"/>
    </row>
    <row r="23" spans="1:24" x14ac:dyDescent="0.2">
      <c r="I23" s="30"/>
      <c r="O23" s="30"/>
      <c r="U23" s="30"/>
    </row>
    <row r="24" spans="1:24" x14ac:dyDescent="0.2">
      <c r="I24" s="30"/>
      <c r="O24" s="30"/>
      <c r="U24" s="30"/>
    </row>
    <row r="25" spans="1:24" x14ac:dyDescent="0.2">
      <c r="I25" s="30"/>
      <c r="O25" s="30"/>
      <c r="U25" s="30"/>
    </row>
    <row r="26" spans="1:24" x14ac:dyDescent="0.2">
      <c r="I26" s="30"/>
      <c r="O26" s="30"/>
      <c r="U26" s="30"/>
    </row>
    <row r="27" spans="1:24" x14ac:dyDescent="0.2">
      <c r="I27" s="30"/>
      <c r="O27" s="30"/>
      <c r="U27" s="30"/>
    </row>
    <row r="28" spans="1:24" x14ac:dyDescent="0.2">
      <c r="I28" s="30"/>
      <c r="O28" s="30"/>
      <c r="U28" s="30"/>
    </row>
    <row r="29" spans="1:24" x14ac:dyDescent="0.2">
      <c r="I29" s="30"/>
      <c r="O29" s="30"/>
      <c r="U29" s="30"/>
    </row>
    <row r="30" spans="1:24" x14ac:dyDescent="0.2">
      <c r="I30" s="30"/>
      <c r="O30" s="30"/>
      <c r="U30" s="30"/>
    </row>
    <row r="31" spans="1:24" x14ac:dyDescent="0.2">
      <c r="I31" s="30"/>
      <c r="O31" s="30"/>
      <c r="U31" s="30"/>
    </row>
    <row r="32" spans="1:24" x14ac:dyDescent="0.2">
      <c r="I32" s="30"/>
      <c r="O32" s="30"/>
      <c r="U32" s="30"/>
    </row>
    <row r="33" spans="9:21" x14ac:dyDescent="0.2">
      <c r="I33" s="30"/>
      <c r="O33" s="30"/>
      <c r="U33" s="30"/>
    </row>
    <row r="34" spans="9:21" x14ac:dyDescent="0.2">
      <c r="I34" s="30"/>
      <c r="O34" s="30"/>
      <c r="U34" s="30"/>
    </row>
    <row r="35" spans="9:21" x14ac:dyDescent="0.2">
      <c r="I35" s="30"/>
      <c r="O35" s="30"/>
      <c r="U35" s="30"/>
    </row>
    <row r="36" spans="9:21" x14ac:dyDescent="0.2">
      <c r="I36" s="30"/>
      <c r="O36" s="30"/>
      <c r="U36" s="30"/>
    </row>
    <row r="37" spans="9:21" x14ac:dyDescent="0.2">
      <c r="I37" s="30"/>
      <c r="O37" s="30"/>
      <c r="U37" s="30"/>
    </row>
    <row r="38" spans="9:21" x14ac:dyDescent="0.2">
      <c r="I38" s="30"/>
      <c r="O38" s="30"/>
      <c r="U38" s="30"/>
    </row>
    <row r="39" spans="9:21" x14ac:dyDescent="0.2">
      <c r="I39" s="30"/>
      <c r="O39" s="30"/>
      <c r="U39" s="30"/>
    </row>
  </sheetData>
  <autoFilter ref="A2:X2" xr:uid="{706D0E9C-2DC5-445B-AC96-D124462C710D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D26E-D5C9-4232-BAC8-D2D3B16C5214}">
  <dimension ref="A1:X41"/>
  <sheetViews>
    <sheetView zoomScaleNormal="100" workbookViewId="0">
      <selection activeCell="K1" sqref="K1:P1"/>
    </sheetView>
  </sheetViews>
  <sheetFormatPr defaultRowHeight="14.25" x14ac:dyDescent="0.2"/>
  <cols>
    <col min="1" max="1" width="10.875" style="1" customWidth="1"/>
    <col min="2" max="2" width="13.5" style="1" customWidth="1"/>
    <col min="3" max="3" width="10.25" style="1" customWidth="1"/>
    <col min="4" max="4" width="13.125" style="1" customWidth="1"/>
    <col min="5" max="5" width="10.5" customWidth="1"/>
    <col min="6" max="6" width="10.125" customWidth="1"/>
    <col min="7" max="7" width="9.875" customWidth="1"/>
    <col min="8" max="8" width="14.25" customWidth="1"/>
    <col min="9" max="9" width="17.125" customWidth="1"/>
    <col min="10" max="10" width="14.75" customWidth="1"/>
    <col min="11" max="11" width="11" customWidth="1"/>
    <col min="12" max="12" width="11.25" customWidth="1"/>
    <col min="13" max="13" width="10.75" customWidth="1"/>
    <col min="14" max="14" width="14.875" customWidth="1"/>
    <col min="15" max="15" width="17.125" style="1" customWidth="1"/>
    <col min="16" max="16" width="14.75" style="1" customWidth="1"/>
    <col min="17" max="17" width="10.5" customWidth="1"/>
    <col min="18" max="18" width="10.25" customWidth="1"/>
    <col min="19" max="19" width="13.625" customWidth="1"/>
    <col min="20" max="20" width="13.875" customWidth="1"/>
    <col min="21" max="21" width="18.625" style="1" customWidth="1"/>
    <col min="22" max="22" width="11.875" style="1" customWidth="1"/>
    <col min="23" max="23" width="12.25" style="1" customWidth="1"/>
    <col min="24" max="24" width="9" style="1"/>
  </cols>
  <sheetData>
    <row r="1" spans="1:24" ht="23.25" customHeight="1" x14ac:dyDescent="0.2">
      <c r="A1" s="113" t="s">
        <v>67</v>
      </c>
      <c r="B1" s="116" t="s">
        <v>0</v>
      </c>
      <c r="C1" s="116" t="s">
        <v>1</v>
      </c>
      <c r="D1" s="116" t="s">
        <v>68</v>
      </c>
      <c r="E1" s="113" t="s">
        <v>5</v>
      </c>
      <c r="F1" s="113"/>
      <c r="G1" s="113"/>
      <c r="H1" s="113"/>
      <c r="I1" s="113"/>
      <c r="J1" s="113"/>
      <c r="K1" s="113" t="s">
        <v>7</v>
      </c>
      <c r="L1" s="113"/>
      <c r="M1" s="113"/>
      <c r="N1" s="113"/>
      <c r="O1" s="113"/>
      <c r="P1" s="113"/>
      <c r="Q1" s="113" t="s">
        <v>9</v>
      </c>
      <c r="R1" s="113"/>
      <c r="S1" s="113"/>
      <c r="T1" s="113"/>
      <c r="U1" s="113"/>
      <c r="V1" s="113"/>
      <c r="W1" s="114" t="s">
        <v>69</v>
      </c>
      <c r="X1" s="115" t="s">
        <v>70</v>
      </c>
    </row>
    <row r="2" spans="1:24" x14ac:dyDescent="0.2">
      <c r="A2" s="113"/>
      <c r="B2" s="116"/>
      <c r="C2" s="116"/>
      <c r="D2" s="116"/>
      <c r="E2" s="3" t="s">
        <v>72</v>
      </c>
      <c r="F2" s="4" t="s">
        <v>2</v>
      </c>
      <c r="G2" s="5" t="s">
        <v>3</v>
      </c>
      <c r="H2" s="6" t="s">
        <v>4</v>
      </c>
      <c r="I2" s="3" t="s">
        <v>123</v>
      </c>
      <c r="J2" s="7" t="s">
        <v>74</v>
      </c>
      <c r="K2" s="3" t="s">
        <v>72</v>
      </c>
      <c r="L2" s="3" t="s">
        <v>2</v>
      </c>
      <c r="M2" s="8" t="s">
        <v>3</v>
      </c>
      <c r="N2" s="8" t="s">
        <v>6</v>
      </c>
      <c r="O2" s="3" t="s">
        <v>75</v>
      </c>
      <c r="P2" s="9" t="s">
        <v>76</v>
      </c>
      <c r="Q2" s="8" t="s">
        <v>72</v>
      </c>
      <c r="R2" s="3" t="s">
        <v>2</v>
      </c>
      <c r="S2" s="8" t="s">
        <v>3</v>
      </c>
      <c r="T2" s="8" t="s">
        <v>8</v>
      </c>
      <c r="U2" s="3" t="s">
        <v>77</v>
      </c>
      <c r="V2" s="10" t="s">
        <v>78</v>
      </c>
      <c r="W2" s="114"/>
      <c r="X2" s="115"/>
    </row>
    <row r="3" spans="1:24" x14ac:dyDescent="0.2">
      <c r="A3" s="14">
        <v>1</v>
      </c>
      <c r="B3" s="11">
        <v>2021210521</v>
      </c>
      <c r="C3" s="11" t="s">
        <v>79</v>
      </c>
      <c r="D3" s="14" t="s">
        <v>80</v>
      </c>
      <c r="E3" s="11">
        <v>98.337209302325604</v>
      </c>
      <c r="F3" s="11">
        <v>4</v>
      </c>
      <c r="G3" s="11">
        <v>0</v>
      </c>
      <c r="H3" s="12">
        <f t="shared" ref="H3:H41" si="0">E3+F3+G3</f>
        <v>102.3372093023256</v>
      </c>
      <c r="I3" s="13">
        <v>0.94027777779787303</v>
      </c>
      <c r="J3" s="14">
        <f t="shared" ref="J3:J41" si="1">I3*100</f>
        <v>94.0277777797873</v>
      </c>
      <c r="K3" s="13">
        <v>86.51</v>
      </c>
      <c r="L3" s="16">
        <v>14.1</v>
      </c>
      <c r="M3" s="11">
        <v>0</v>
      </c>
      <c r="N3" s="15">
        <f t="shared" ref="N3:N11" si="2">K3+L3+M3</f>
        <v>100.61</v>
      </c>
      <c r="O3" s="12">
        <f t="shared" ref="O3:O41" si="3">N3/100.61</f>
        <v>1</v>
      </c>
      <c r="P3" s="12">
        <f t="shared" ref="P3:P41" si="4">O3*100</f>
        <v>100</v>
      </c>
      <c r="Q3" s="11">
        <v>100</v>
      </c>
      <c r="R3" s="11">
        <v>0</v>
      </c>
      <c r="S3" s="14">
        <v>0</v>
      </c>
      <c r="T3" s="12">
        <f t="shared" ref="T3:T41" si="5">Q3+R3+S3</f>
        <v>100</v>
      </c>
      <c r="U3" s="12">
        <f t="shared" ref="U3:U41" si="6">T3/115</f>
        <v>0.86956521739130432</v>
      </c>
      <c r="V3" s="12">
        <f t="shared" ref="V3:V41" si="7">U3*100</f>
        <v>86.956521739130437</v>
      </c>
      <c r="W3" s="12">
        <f t="shared" ref="W3:W41" si="8">J3*0.2+P3*0.7+V3*0.1</f>
        <v>97.501207729870501</v>
      </c>
      <c r="X3" s="18">
        <v>1</v>
      </c>
    </row>
    <row r="4" spans="1:24" x14ac:dyDescent="0.2">
      <c r="A4" s="14">
        <v>2</v>
      </c>
      <c r="B4" s="11">
        <v>2021210501</v>
      </c>
      <c r="C4" s="11" t="s">
        <v>81</v>
      </c>
      <c r="D4" s="14" t="s">
        <v>80</v>
      </c>
      <c r="E4" s="11">
        <v>98.337209302325604</v>
      </c>
      <c r="F4" s="11">
        <v>0</v>
      </c>
      <c r="G4" s="11">
        <v>0</v>
      </c>
      <c r="H4" s="12">
        <f t="shared" si="0"/>
        <v>98.337209302325604</v>
      </c>
      <c r="I4" s="13">
        <v>0.90352564104494704</v>
      </c>
      <c r="J4" s="14">
        <f t="shared" si="1"/>
        <v>90.352564104494704</v>
      </c>
      <c r="K4" s="13">
        <v>93.99</v>
      </c>
      <c r="L4" s="11">
        <v>0</v>
      </c>
      <c r="M4" s="11">
        <v>0</v>
      </c>
      <c r="N4" s="12">
        <f t="shared" si="2"/>
        <v>93.99</v>
      </c>
      <c r="O4" s="12">
        <f t="shared" si="3"/>
        <v>0.9342013716330384</v>
      </c>
      <c r="P4" s="12">
        <f t="shared" si="4"/>
        <v>93.420137163303835</v>
      </c>
      <c r="Q4" s="11">
        <v>100</v>
      </c>
      <c r="R4" s="11">
        <v>0</v>
      </c>
      <c r="S4" s="14">
        <v>0</v>
      </c>
      <c r="T4" s="12">
        <f t="shared" si="5"/>
        <v>100</v>
      </c>
      <c r="U4" s="12">
        <f t="shared" si="6"/>
        <v>0.86956521739130432</v>
      </c>
      <c r="V4" s="12">
        <f t="shared" si="7"/>
        <v>86.956521739130437</v>
      </c>
      <c r="W4" s="12">
        <f t="shared" si="8"/>
        <v>92.160261009124667</v>
      </c>
      <c r="X4" s="18">
        <v>2</v>
      </c>
    </row>
    <row r="5" spans="1:24" x14ac:dyDescent="0.2">
      <c r="A5" s="14">
        <v>3</v>
      </c>
      <c r="B5" s="11">
        <v>2021210553</v>
      </c>
      <c r="C5" s="11" t="s">
        <v>82</v>
      </c>
      <c r="D5" s="14" t="s">
        <v>80</v>
      </c>
      <c r="E5" s="11">
        <v>98.255813953488399</v>
      </c>
      <c r="F5" s="11">
        <v>7.5</v>
      </c>
      <c r="G5" s="11">
        <v>0</v>
      </c>
      <c r="H5" s="12">
        <f t="shared" si="0"/>
        <v>105.7558139534884</v>
      </c>
      <c r="I5" s="13">
        <v>0.97168803420879302</v>
      </c>
      <c r="J5" s="14">
        <f t="shared" si="1"/>
        <v>97.1688034208793</v>
      </c>
      <c r="K5" s="13">
        <v>90.45</v>
      </c>
      <c r="L5" s="11">
        <v>1</v>
      </c>
      <c r="M5" s="11">
        <v>0</v>
      </c>
      <c r="N5" s="12">
        <f t="shared" si="2"/>
        <v>91.45</v>
      </c>
      <c r="O5" s="12">
        <f t="shared" si="3"/>
        <v>0.9089553722294007</v>
      </c>
      <c r="P5" s="12">
        <f t="shared" si="4"/>
        <v>90.895537222940064</v>
      </c>
      <c r="Q5" s="11">
        <v>100</v>
      </c>
      <c r="R5" s="11">
        <v>2</v>
      </c>
      <c r="S5" s="14">
        <v>0</v>
      </c>
      <c r="T5" s="12">
        <f t="shared" si="5"/>
        <v>102</v>
      </c>
      <c r="U5" s="12">
        <f t="shared" si="6"/>
        <v>0.88695652173913042</v>
      </c>
      <c r="V5" s="12">
        <f t="shared" si="7"/>
        <v>88.695652173913047</v>
      </c>
      <c r="W5" s="12">
        <f t="shared" si="8"/>
        <v>91.930201957625201</v>
      </c>
      <c r="X5" s="18">
        <v>3</v>
      </c>
    </row>
    <row r="6" spans="1:24" x14ac:dyDescent="0.2">
      <c r="A6" s="14">
        <v>4</v>
      </c>
      <c r="B6" s="11">
        <v>2021210598</v>
      </c>
      <c r="C6" s="11" t="s">
        <v>83</v>
      </c>
      <c r="D6" s="14" t="s">
        <v>80</v>
      </c>
      <c r="E6" s="11">
        <v>98.369767441860503</v>
      </c>
      <c r="F6" s="11">
        <v>8</v>
      </c>
      <c r="G6" s="11">
        <v>0</v>
      </c>
      <c r="H6" s="12">
        <f t="shared" si="0"/>
        <v>106.3697674418605</v>
      </c>
      <c r="I6" s="13">
        <v>0.97732905984993901</v>
      </c>
      <c r="J6" s="14">
        <f t="shared" si="1"/>
        <v>97.732905984993906</v>
      </c>
      <c r="K6" s="13">
        <v>90.17</v>
      </c>
      <c r="L6" s="11">
        <v>0</v>
      </c>
      <c r="M6" s="11">
        <v>0</v>
      </c>
      <c r="N6" s="12">
        <f t="shared" si="2"/>
        <v>90.17</v>
      </c>
      <c r="O6" s="12">
        <f t="shared" si="3"/>
        <v>0.89623297882914221</v>
      </c>
      <c r="P6" s="12">
        <f t="shared" si="4"/>
        <v>89.623297882914216</v>
      </c>
      <c r="Q6" s="11">
        <v>100</v>
      </c>
      <c r="R6" s="11">
        <v>0</v>
      </c>
      <c r="S6" s="14">
        <v>0</v>
      </c>
      <c r="T6" s="12">
        <f t="shared" si="5"/>
        <v>100</v>
      </c>
      <c r="U6" s="12">
        <f t="shared" si="6"/>
        <v>0.86956521739130432</v>
      </c>
      <c r="V6" s="12">
        <f t="shared" si="7"/>
        <v>86.956521739130437</v>
      </c>
      <c r="W6" s="12">
        <f t="shared" si="8"/>
        <v>90.978541888951781</v>
      </c>
      <c r="X6" s="18">
        <v>4</v>
      </c>
    </row>
    <row r="7" spans="1:24" x14ac:dyDescent="0.2">
      <c r="A7" s="14">
        <v>5</v>
      </c>
      <c r="B7" s="11">
        <v>2021210635</v>
      </c>
      <c r="C7" s="11" t="s">
        <v>84</v>
      </c>
      <c r="D7" s="14" t="s">
        <v>80</v>
      </c>
      <c r="E7" s="11">
        <v>98.337209302325604</v>
      </c>
      <c r="F7" s="11">
        <v>10.5</v>
      </c>
      <c r="G7" s="11">
        <v>0</v>
      </c>
      <c r="H7" s="15">
        <f t="shared" si="0"/>
        <v>108.8372093023256</v>
      </c>
      <c r="I7" s="13">
        <v>1.00000000002137</v>
      </c>
      <c r="J7" s="14">
        <f t="shared" si="1"/>
        <v>100.000000002137</v>
      </c>
      <c r="K7" s="13">
        <v>89.49</v>
      </c>
      <c r="L7" s="11">
        <v>0</v>
      </c>
      <c r="M7" s="11">
        <v>0</v>
      </c>
      <c r="N7" s="12">
        <f t="shared" si="2"/>
        <v>89.49</v>
      </c>
      <c r="O7" s="12">
        <f t="shared" si="3"/>
        <v>0.88947420733525495</v>
      </c>
      <c r="P7" s="12">
        <f t="shared" si="4"/>
        <v>88.94742073352549</v>
      </c>
      <c r="Q7" s="11">
        <v>100</v>
      </c>
      <c r="R7" s="11">
        <v>0</v>
      </c>
      <c r="S7" s="14">
        <v>0</v>
      </c>
      <c r="T7" s="12">
        <f t="shared" si="5"/>
        <v>100</v>
      </c>
      <c r="U7" s="12">
        <f t="shared" si="6"/>
        <v>0.86956521739130432</v>
      </c>
      <c r="V7" s="12">
        <f t="shared" si="7"/>
        <v>86.956521739130437</v>
      </c>
      <c r="W7" s="12">
        <f t="shared" si="8"/>
        <v>90.95884668780829</v>
      </c>
      <c r="X7" s="18">
        <v>5</v>
      </c>
    </row>
    <row r="8" spans="1:24" x14ac:dyDescent="0.2">
      <c r="A8" s="14">
        <v>6</v>
      </c>
      <c r="B8" s="11">
        <v>2021210508</v>
      </c>
      <c r="C8" s="11" t="s">
        <v>85</v>
      </c>
      <c r="D8" s="14" t="s">
        <v>80</v>
      </c>
      <c r="E8" s="11">
        <v>98.125581395348803</v>
      </c>
      <c r="F8" s="11">
        <v>2</v>
      </c>
      <c r="G8" s="11">
        <v>0</v>
      </c>
      <c r="H8" s="12">
        <f t="shared" si="0"/>
        <v>100.1255813953488</v>
      </c>
      <c r="I8" s="13">
        <v>0.91995726497692398</v>
      </c>
      <c r="J8" s="14">
        <f t="shared" si="1"/>
        <v>91.995726497692402</v>
      </c>
      <c r="K8" s="13">
        <v>91.27</v>
      </c>
      <c r="L8" s="11">
        <v>0</v>
      </c>
      <c r="M8" s="11">
        <v>0</v>
      </c>
      <c r="N8" s="12">
        <f t="shared" si="2"/>
        <v>91.27</v>
      </c>
      <c r="O8" s="12">
        <f t="shared" si="3"/>
        <v>0.90716628565748925</v>
      </c>
      <c r="P8" s="12">
        <f t="shared" si="4"/>
        <v>90.71662856574892</v>
      </c>
      <c r="Q8" s="11">
        <v>100</v>
      </c>
      <c r="R8" s="11">
        <v>0</v>
      </c>
      <c r="S8" s="14">
        <v>0</v>
      </c>
      <c r="T8" s="12">
        <f t="shared" si="5"/>
        <v>100</v>
      </c>
      <c r="U8" s="12">
        <f t="shared" si="6"/>
        <v>0.86956521739130432</v>
      </c>
      <c r="V8" s="12">
        <f t="shared" si="7"/>
        <v>86.956521739130437</v>
      </c>
      <c r="W8" s="12">
        <f t="shared" si="8"/>
        <v>90.596437469475759</v>
      </c>
      <c r="X8" s="18">
        <v>6</v>
      </c>
    </row>
    <row r="9" spans="1:24" x14ac:dyDescent="0.2">
      <c r="A9" s="14">
        <v>7</v>
      </c>
      <c r="B9" s="11">
        <v>2021210636</v>
      </c>
      <c r="C9" s="11" t="s">
        <v>86</v>
      </c>
      <c r="D9" s="14" t="s">
        <v>80</v>
      </c>
      <c r="E9" s="11">
        <v>98.402325581395303</v>
      </c>
      <c r="F9" s="11">
        <v>7.5</v>
      </c>
      <c r="G9" s="11">
        <v>0</v>
      </c>
      <c r="H9" s="12">
        <f t="shared" si="0"/>
        <v>105.9023255813953</v>
      </c>
      <c r="I9" s="13">
        <v>0.97303418805497599</v>
      </c>
      <c r="J9" s="14">
        <f t="shared" si="1"/>
        <v>97.3034188054976</v>
      </c>
      <c r="K9" s="13">
        <v>88.53</v>
      </c>
      <c r="L9" s="11">
        <v>0</v>
      </c>
      <c r="M9" s="11">
        <v>0</v>
      </c>
      <c r="N9" s="12">
        <f t="shared" si="2"/>
        <v>88.53</v>
      </c>
      <c r="O9" s="12">
        <f t="shared" si="3"/>
        <v>0.87993241228506114</v>
      </c>
      <c r="P9" s="12">
        <f t="shared" si="4"/>
        <v>87.993241228506108</v>
      </c>
      <c r="Q9" s="11">
        <v>100</v>
      </c>
      <c r="R9" s="11">
        <v>0</v>
      </c>
      <c r="S9" s="14">
        <v>0</v>
      </c>
      <c r="T9" s="12">
        <f t="shared" si="5"/>
        <v>100</v>
      </c>
      <c r="U9" s="12">
        <f t="shared" si="6"/>
        <v>0.86956521739130432</v>
      </c>
      <c r="V9" s="12">
        <f t="shared" si="7"/>
        <v>86.956521739130437</v>
      </c>
      <c r="W9" s="12">
        <f t="shared" si="8"/>
        <v>89.751604794966838</v>
      </c>
      <c r="X9" s="18">
        <v>7</v>
      </c>
    </row>
    <row r="10" spans="1:24" x14ac:dyDescent="0.2">
      <c r="A10" s="14">
        <v>8</v>
      </c>
      <c r="B10" s="11">
        <v>2021210539</v>
      </c>
      <c r="C10" s="11" t="s">
        <v>87</v>
      </c>
      <c r="D10" s="14" t="s">
        <v>80</v>
      </c>
      <c r="E10" s="11">
        <v>98.320930232558098</v>
      </c>
      <c r="F10" s="11">
        <v>4</v>
      </c>
      <c r="G10" s="11">
        <v>0</v>
      </c>
      <c r="H10" s="12">
        <f t="shared" si="0"/>
        <v>102.3209302325581</v>
      </c>
      <c r="I10" s="13">
        <v>0.94012820514829198</v>
      </c>
      <c r="J10" s="14">
        <f t="shared" si="1"/>
        <v>94.012820514829201</v>
      </c>
      <c r="K10" s="13">
        <v>89.21</v>
      </c>
      <c r="L10" s="11">
        <v>0</v>
      </c>
      <c r="M10" s="11">
        <v>0</v>
      </c>
      <c r="N10" s="12">
        <f t="shared" si="2"/>
        <v>89.21</v>
      </c>
      <c r="O10" s="12">
        <f t="shared" si="3"/>
        <v>0.8866911837789484</v>
      </c>
      <c r="P10" s="12">
        <f t="shared" si="4"/>
        <v>88.669118377894847</v>
      </c>
      <c r="Q10" s="11">
        <v>100</v>
      </c>
      <c r="R10" s="11">
        <v>0</v>
      </c>
      <c r="S10" s="14">
        <v>0</v>
      </c>
      <c r="T10" s="12">
        <f t="shared" si="5"/>
        <v>100</v>
      </c>
      <c r="U10" s="12">
        <f t="shared" si="6"/>
        <v>0.86956521739130432</v>
      </c>
      <c r="V10" s="12">
        <f t="shared" si="7"/>
        <v>86.956521739130437</v>
      </c>
      <c r="W10" s="12">
        <f t="shared" si="8"/>
        <v>89.566599141405277</v>
      </c>
      <c r="X10" s="18">
        <v>8</v>
      </c>
    </row>
    <row r="11" spans="1:24" x14ac:dyDescent="0.2">
      <c r="A11" s="14">
        <v>9</v>
      </c>
      <c r="B11" s="11">
        <v>2021210587</v>
      </c>
      <c r="C11" s="11" t="s">
        <v>88</v>
      </c>
      <c r="D11" s="14" t="s">
        <v>80</v>
      </c>
      <c r="E11" s="11">
        <v>98.158139534883702</v>
      </c>
      <c r="F11" s="11">
        <v>0</v>
      </c>
      <c r="G11" s="11">
        <v>0</v>
      </c>
      <c r="H11" s="12">
        <f t="shared" si="0"/>
        <v>98.158139534883702</v>
      </c>
      <c r="I11" s="13">
        <v>0.90188034189961297</v>
      </c>
      <c r="J11" s="14">
        <f t="shared" si="1"/>
        <v>90.1880341899613</v>
      </c>
      <c r="K11" s="13">
        <v>88.51</v>
      </c>
      <c r="L11" s="16">
        <v>0</v>
      </c>
      <c r="M11" s="11">
        <v>0</v>
      </c>
      <c r="N11" s="12">
        <f t="shared" si="2"/>
        <v>88.51</v>
      </c>
      <c r="O11" s="12">
        <f t="shared" si="3"/>
        <v>0.87973362488818219</v>
      </c>
      <c r="P11" s="12">
        <f t="shared" si="4"/>
        <v>87.973362488818225</v>
      </c>
      <c r="Q11" s="11">
        <v>100</v>
      </c>
      <c r="R11" s="11">
        <v>0</v>
      </c>
      <c r="S11" s="14">
        <v>0</v>
      </c>
      <c r="T11" s="12">
        <f t="shared" si="5"/>
        <v>100</v>
      </c>
      <c r="U11" s="12">
        <f t="shared" si="6"/>
        <v>0.86956521739130432</v>
      </c>
      <c r="V11" s="12">
        <f t="shared" si="7"/>
        <v>86.956521739130437</v>
      </c>
      <c r="W11" s="12">
        <f t="shared" si="8"/>
        <v>88.314612754078055</v>
      </c>
      <c r="X11" s="18">
        <v>9</v>
      </c>
    </row>
    <row r="12" spans="1:24" x14ac:dyDescent="0.2">
      <c r="A12" s="14">
        <v>10</v>
      </c>
      <c r="B12" s="11">
        <v>2021210543</v>
      </c>
      <c r="C12" s="11" t="s">
        <v>89</v>
      </c>
      <c r="D12" s="14" t="s">
        <v>80</v>
      </c>
      <c r="E12" s="11">
        <v>98.288372093023298</v>
      </c>
      <c r="F12" s="11">
        <v>2</v>
      </c>
      <c r="G12" s="11">
        <v>0</v>
      </c>
      <c r="H12" s="12">
        <f t="shared" si="0"/>
        <v>100.2883720930233</v>
      </c>
      <c r="I12" s="13">
        <v>0.92145299147267801</v>
      </c>
      <c r="J12" s="14">
        <f t="shared" si="1"/>
        <v>92.145299147267806</v>
      </c>
      <c r="K12" s="13">
        <v>87.83</v>
      </c>
      <c r="L12" s="11">
        <v>0</v>
      </c>
      <c r="M12" s="11">
        <v>0</v>
      </c>
      <c r="N12" s="17">
        <v>87.83</v>
      </c>
      <c r="O12" s="12">
        <f t="shared" si="3"/>
        <v>0.87297485339429481</v>
      </c>
      <c r="P12" s="12">
        <f t="shared" si="4"/>
        <v>87.297485339429485</v>
      </c>
      <c r="Q12" s="11">
        <v>100</v>
      </c>
      <c r="R12" s="11">
        <v>0</v>
      </c>
      <c r="S12" s="14">
        <v>0</v>
      </c>
      <c r="T12" s="12">
        <f t="shared" si="5"/>
        <v>100</v>
      </c>
      <c r="U12" s="12">
        <f t="shared" si="6"/>
        <v>0.86956521739130432</v>
      </c>
      <c r="V12" s="12">
        <f t="shared" si="7"/>
        <v>86.956521739130437</v>
      </c>
      <c r="W12" s="12">
        <f t="shared" si="8"/>
        <v>88.232951740967238</v>
      </c>
      <c r="X12" s="18">
        <v>10</v>
      </c>
    </row>
    <row r="13" spans="1:24" x14ac:dyDescent="0.2">
      <c r="A13" s="14">
        <v>11</v>
      </c>
      <c r="B13" s="11">
        <v>2021210545</v>
      </c>
      <c r="C13" s="11" t="s">
        <v>90</v>
      </c>
      <c r="D13" s="14" t="s">
        <v>80</v>
      </c>
      <c r="E13" s="11">
        <v>98.369767441860503</v>
      </c>
      <c r="F13" s="11">
        <v>3.7</v>
      </c>
      <c r="G13" s="11">
        <v>0</v>
      </c>
      <c r="H13" s="12">
        <f t="shared" si="0"/>
        <v>102.06976744186051</v>
      </c>
      <c r="I13" s="13">
        <v>0.93782051284054702</v>
      </c>
      <c r="J13" s="14">
        <f t="shared" si="1"/>
        <v>93.782051284054702</v>
      </c>
      <c r="K13" s="13">
        <v>87.24</v>
      </c>
      <c r="L13" s="11">
        <v>0</v>
      </c>
      <c r="M13" s="11">
        <v>0</v>
      </c>
      <c r="N13" s="12">
        <f t="shared" ref="N13:N41" si="9">K13+L13+M13</f>
        <v>87.24</v>
      </c>
      <c r="O13" s="12">
        <f t="shared" si="3"/>
        <v>0.86711062518636317</v>
      </c>
      <c r="P13" s="12">
        <f t="shared" si="4"/>
        <v>86.711062518636311</v>
      </c>
      <c r="Q13" s="11">
        <v>100</v>
      </c>
      <c r="R13" s="11">
        <v>0</v>
      </c>
      <c r="S13" s="14">
        <v>0</v>
      </c>
      <c r="T13" s="12">
        <f t="shared" si="5"/>
        <v>100</v>
      </c>
      <c r="U13" s="12">
        <f t="shared" si="6"/>
        <v>0.86956521739130432</v>
      </c>
      <c r="V13" s="12">
        <f t="shared" si="7"/>
        <v>86.956521739130437</v>
      </c>
      <c r="W13" s="12">
        <f t="shared" si="8"/>
        <v>88.149806193769408</v>
      </c>
      <c r="X13" s="18">
        <v>11</v>
      </c>
    </row>
    <row r="14" spans="1:24" x14ac:dyDescent="0.2">
      <c r="A14" s="14">
        <v>12</v>
      </c>
      <c r="B14" s="11">
        <v>2021210605</v>
      </c>
      <c r="C14" s="11" t="s">
        <v>91</v>
      </c>
      <c r="D14" s="14" t="s">
        <v>80</v>
      </c>
      <c r="E14" s="11">
        <v>98.418604651162795</v>
      </c>
      <c r="F14" s="11">
        <v>5.5</v>
      </c>
      <c r="G14" s="11">
        <v>0</v>
      </c>
      <c r="H14" s="12">
        <f t="shared" si="0"/>
        <v>103.91860465116279</v>
      </c>
      <c r="I14" s="13">
        <v>0.95480769232809604</v>
      </c>
      <c r="J14" s="14">
        <f t="shared" si="1"/>
        <v>95.480769232809607</v>
      </c>
      <c r="K14" s="13">
        <v>86.66</v>
      </c>
      <c r="L14" s="11">
        <v>0</v>
      </c>
      <c r="M14" s="11">
        <v>0</v>
      </c>
      <c r="N14" s="12">
        <f t="shared" si="9"/>
        <v>86.66</v>
      </c>
      <c r="O14" s="12">
        <f t="shared" si="3"/>
        <v>0.861345790676871</v>
      </c>
      <c r="P14" s="12">
        <f t="shared" si="4"/>
        <v>86.134579067687099</v>
      </c>
      <c r="Q14" s="11">
        <v>100</v>
      </c>
      <c r="R14" s="11">
        <v>0</v>
      </c>
      <c r="S14" s="14">
        <v>0</v>
      </c>
      <c r="T14" s="12">
        <f t="shared" si="5"/>
        <v>100</v>
      </c>
      <c r="U14" s="12">
        <f t="shared" si="6"/>
        <v>0.86956521739130432</v>
      </c>
      <c r="V14" s="12">
        <f t="shared" si="7"/>
        <v>86.956521739130437</v>
      </c>
      <c r="W14" s="12">
        <f t="shared" si="8"/>
        <v>88.086011367855932</v>
      </c>
      <c r="X14" s="18">
        <v>12</v>
      </c>
    </row>
    <row r="15" spans="1:24" x14ac:dyDescent="0.2">
      <c r="A15" s="14">
        <v>13</v>
      </c>
      <c r="B15" s="11">
        <v>2021210507</v>
      </c>
      <c r="C15" s="11" t="s">
        <v>92</v>
      </c>
      <c r="D15" s="14" t="s">
        <v>80</v>
      </c>
      <c r="E15" s="11">
        <v>98.320930232558098</v>
      </c>
      <c r="F15" s="11">
        <v>1.5</v>
      </c>
      <c r="G15" s="11">
        <v>0</v>
      </c>
      <c r="H15" s="12">
        <f t="shared" si="0"/>
        <v>99.820930232558098</v>
      </c>
      <c r="I15" s="13">
        <v>0.91715811967771699</v>
      </c>
      <c r="J15" s="14">
        <f t="shared" si="1"/>
        <v>91.7158119677717</v>
      </c>
      <c r="K15" s="13">
        <v>87.44</v>
      </c>
      <c r="L15" s="11">
        <v>0</v>
      </c>
      <c r="M15" s="11">
        <v>0</v>
      </c>
      <c r="N15" s="12">
        <f t="shared" si="9"/>
        <v>87.44</v>
      </c>
      <c r="O15" s="12">
        <f t="shared" si="3"/>
        <v>0.86909849915515358</v>
      </c>
      <c r="P15" s="12">
        <f t="shared" si="4"/>
        <v>86.909849915515352</v>
      </c>
      <c r="Q15" s="11">
        <v>100</v>
      </c>
      <c r="R15" s="11">
        <v>0</v>
      </c>
      <c r="S15" s="14">
        <v>0</v>
      </c>
      <c r="T15" s="12">
        <f t="shared" si="5"/>
        <v>100</v>
      </c>
      <c r="U15" s="12">
        <f t="shared" si="6"/>
        <v>0.86956521739130432</v>
      </c>
      <c r="V15" s="12">
        <f t="shared" si="7"/>
        <v>86.956521739130437</v>
      </c>
      <c r="W15" s="12">
        <f t="shared" si="8"/>
        <v>87.875709508328129</v>
      </c>
      <c r="X15" s="18">
        <v>13</v>
      </c>
    </row>
    <row r="16" spans="1:24" x14ac:dyDescent="0.2">
      <c r="A16" s="14">
        <v>14</v>
      </c>
      <c r="B16" s="11">
        <v>2021210540</v>
      </c>
      <c r="C16" s="11" t="s">
        <v>93</v>
      </c>
      <c r="D16" s="14" t="s">
        <v>80</v>
      </c>
      <c r="E16" s="11">
        <v>98.320930232558098</v>
      </c>
      <c r="F16" s="11">
        <v>8.5500000000000007</v>
      </c>
      <c r="G16" s="11">
        <v>0</v>
      </c>
      <c r="H16" s="12">
        <f t="shared" si="0"/>
        <v>106.87093023255809</v>
      </c>
      <c r="I16" s="13">
        <v>0.98193376070474103</v>
      </c>
      <c r="J16" s="14">
        <f t="shared" si="1"/>
        <v>98.193376070474102</v>
      </c>
      <c r="K16" s="16">
        <v>85.36</v>
      </c>
      <c r="L16" s="11">
        <v>0</v>
      </c>
      <c r="M16" s="11">
        <v>0</v>
      </c>
      <c r="N16" s="12">
        <f t="shared" si="9"/>
        <v>85.36</v>
      </c>
      <c r="O16" s="12">
        <f t="shared" si="3"/>
        <v>0.84842460987973367</v>
      </c>
      <c r="P16" s="12">
        <f t="shared" si="4"/>
        <v>84.842460987973368</v>
      </c>
      <c r="Q16" s="11">
        <v>100</v>
      </c>
      <c r="R16" s="11">
        <v>0</v>
      </c>
      <c r="S16" s="14">
        <v>0</v>
      </c>
      <c r="T16" s="12">
        <f t="shared" si="5"/>
        <v>100</v>
      </c>
      <c r="U16" s="12">
        <f t="shared" si="6"/>
        <v>0.86956521739130432</v>
      </c>
      <c r="V16" s="12">
        <f t="shared" si="7"/>
        <v>86.956521739130437</v>
      </c>
      <c r="W16" s="12">
        <f t="shared" si="8"/>
        <v>87.724050079589219</v>
      </c>
      <c r="X16" s="18">
        <v>14</v>
      </c>
    </row>
    <row r="17" spans="1:24" x14ac:dyDescent="0.2">
      <c r="A17" s="14">
        <v>15</v>
      </c>
      <c r="B17" s="11">
        <v>2021210606</v>
      </c>
      <c r="C17" s="11" t="s">
        <v>94</v>
      </c>
      <c r="D17" s="14" t="s">
        <v>80</v>
      </c>
      <c r="E17" s="11">
        <v>98.353488372092997</v>
      </c>
      <c r="F17" s="11">
        <v>1.5</v>
      </c>
      <c r="G17" s="11">
        <v>0</v>
      </c>
      <c r="H17" s="12">
        <f t="shared" si="0"/>
        <v>99.853488372092997</v>
      </c>
      <c r="I17" s="13">
        <v>0.91745726497686897</v>
      </c>
      <c r="J17" s="14">
        <f t="shared" si="1"/>
        <v>91.745726497686903</v>
      </c>
      <c r="K17" s="13">
        <v>86.06</v>
      </c>
      <c r="L17" s="11">
        <v>0</v>
      </c>
      <c r="M17" s="11">
        <v>0</v>
      </c>
      <c r="N17" s="12">
        <f t="shared" si="9"/>
        <v>86.06</v>
      </c>
      <c r="O17" s="12">
        <f t="shared" si="3"/>
        <v>0.8553821687705</v>
      </c>
      <c r="P17" s="12">
        <f t="shared" si="4"/>
        <v>85.538216877050004</v>
      </c>
      <c r="Q17" s="11">
        <v>100</v>
      </c>
      <c r="R17" s="11">
        <v>2</v>
      </c>
      <c r="S17" s="14">
        <v>0</v>
      </c>
      <c r="T17" s="12">
        <f t="shared" si="5"/>
        <v>102</v>
      </c>
      <c r="U17" s="12">
        <f t="shared" si="6"/>
        <v>0.88695652173913042</v>
      </c>
      <c r="V17" s="12">
        <f t="shared" si="7"/>
        <v>88.695652173913047</v>
      </c>
      <c r="W17" s="12">
        <f t="shared" si="8"/>
        <v>87.095462330863683</v>
      </c>
      <c r="X17" s="18">
        <v>15</v>
      </c>
    </row>
    <row r="18" spans="1:24" x14ac:dyDescent="0.2">
      <c r="A18" s="14">
        <v>16</v>
      </c>
      <c r="B18" s="11">
        <v>2021210516</v>
      </c>
      <c r="C18" s="11" t="s">
        <v>95</v>
      </c>
      <c r="D18" s="14" t="s">
        <v>80</v>
      </c>
      <c r="E18" s="11">
        <v>98.239534883720907</v>
      </c>
      <c r="F18" s="11">
        <v>3</v>
      </c>
      <c r="G18" s="11">
        <v>0</v>
      </c>
      <c r="H18" s="12">
        <f t="shared" si="0"/>
        <v>101.23953488372091</v>
      </c>
      <c r="I18" s="13">
        <v>0.93019230771218397</v>
      </c>
      <c r="J18" s="14">
        <f t="shared" si="1"/>
        <v>93.019230771218403</v>
      </c>
      <c r="K18" s="13">
        <v>85.41</v>
      </c>
      <c r="L18" s="11">
        <v>0</v>
      </c>
      <c r="M18" s="11">
        <v>0</v>
      </c>
      <c r="N18" s="12">
        <f t="shared" si="9"/>
        <v>85.41</v>
      </c>
      <c r="O18" s="12">
        <f t="shared" si="3"/>
        <v>0.84892157837193116</v>
      </c>
      <c r="P18" s="12">
        <f t="shared" si="4"/>
        <v>84.89215783719311</v>
      </c>
      <c r="Q18" s="11">
        <v>100</v>
      </c>
      <c r="R18" s="11">
        <v>0</v>
      </c>
      <c r="S18" s="14">
        <v>0</v>
      </c>
      <c r="T18" s="12">
        <f t="shared" si="5"/>
        <v>100</v>
      </c>
      <c r="U18" s="12">
        <f t="shared" si="6"/>
        <v>0.86956521739130432</v>
      </c>
      <c r="V18" s="12">
        <f t="shared" si="7"/>
        <v>86.956521739130437</v>
      </c>
      <c r="W18" s="12">
        <f t="shared" si="8"/>
        <v>86.724008814191905</v>
      </c>
      <c r="X18" s="18">
        <v>16</v>
      </c>
    </row>
    <row r="19" spans="1:24" x14ac:dyDescent="0.2">
      <c r="A19" s="14">
        <v>17</v>
      </c>
      <c r="B19" s="11">
        <v>2021210533</v>
      </c>
      <c r="C19" s="11" t="s">
        <v>96</v>
      </c>
      <c r="D19" s="14" t="s">
        <v>80</v>
      </c>
      <c r="E19" s="11">
        <v>98.2232558139535</v>
      </c>
      <c r="F19" s="11">
        <v>8</v>
      </c>
      <c r="G19" s="11">
        <v>0</v>
      </c>
      <c r="H19" s="12">
        <f t="shared" si="0"/>
        <v>106.2232558139535</v>
      </c>
      <c r="I19" s="13">
        <v>0.97598290600375603</v>
      </c>
      <c r="J19" s="14">
        <f t="shared" si="1"/>
        <v>97.598290600375606</v>
      </c>
      <c r="K19" s="13">
        <v>84.09</v>
      </c>
      <c r="L19" s="11">
        <v>0</v>
      </c>
      <c r="M19" s="11">
        <v>0</v>
      </c>
      <c r="N19" s="12">
        <f t="shared" si="9"/>
        <v>84.09</v>
      </c>
      <c r="O19" s="12">
        <f t="shared" si="3"/>
        <v>0.83580161017791477</v>
      </c>
      <c r="P19" s="12">
        <f t="shared" si="4"/>
        <v>83.580161017791482</v>
      </c>
      <c r="Q19" s="11">
        <v>100</v>
      </c>
      <c r="R19" s="11">
        <v>0</v>
      </c>
      <c r="S19" s="14">
        <v>0</v>
      </c>
      <c r="T19" s="12">
        <f t="shared" si="5"/>
        <v>100</v>
      </c>
      <c r="U19" s="12">
        <f t="shared" si="6"/>
        <v>0.86956521739130432</v>
      </c>
      <c r="V19" s="12">
        <f t="shared" si="7"/>
        <v>86.956521739130437</v>
      </c>
      <c r="W19" s="12">
        <f t="shared" si="8"/>
        <v>86.721423006442208</v>
      </c>
      <c r="X19" s="18">
        <v>17</v>
      </c>
    </row>
    <row r="20" spans="1:24" x14ac:dyDescent="0.2">
      <c r="A20" s="14">
        <v>18</v>
      </c>
      <c r="B20" s="11">
        <v>2021210615</v>
      </c>
      <c r="C20" s="11" t="s">
        <v>97</v>
      </c>
      <c r="D20" s="14" t="s">
        <v>80</v>
      </c>
      <c r="E20" s="11">
        <v>98.320930232558098</v>
      </c>
      <c r="F20" s="11">
        <v>0.5</v>
      </c>
      <c r="G20" s="11">
        <v>0</v>
      </c>
      <c r="H20" s="12">
        <f t="shared" si="0"/>
        <v>98.820930232558098</v>
      </c>
      <c r="I20" s="13">
        <v>0.90797008548948599</v>
      </c>
      <c r="J20" s="14">
        <f t="shared" si="1"/>
        <v>90.797008548948597</v>
      </c>
      <c r="K20" s="13">
        <v>85.62</v>
      </c>
      <c r="L20" s="11">
        <v>0</v>
      </c>
      <c r="M20" s="11">
        <v>0</v>
      </c>
      <c r="N20" s="12">
        <f t="shared" si="9"/>
        <v>85.62</v>
      </c>
      <c r="O20" s="12">
        <f t="shared" si="3"/>
        <v>0.85100884603916116</v>
      </c>
      <c r="P20" s="12">
        <f t="shared" si="4"/>
        <v>85.100884603916114</v>
      </c>
      <c r="Q20" s="11">
        <v>100</v>
      </c>
      <c r="R20" s="11">
        <v>2</v>
      </c>
      <c r="S20" s="14">
        <v>0</v>
      </c>
      <c r="T20" s="12">
        <f t="shared" si="5"/>
        <v>102</v>
      </c>
      <c r="U20" s="12">
        <f t="shared" si="6"/>
        <v>0.88695652173913042</v>
      </c>
      <c r="V20" s="12">
        <f t="shared" si="7"/>
        <v>88.695652173913047</v>
      </c>
      <c r="W20" s="12">
        <f t="shared" si="8"/>
        <v>86.599586149922317</v>
      </c>
      <c r="X20" s="18">
        <v>18</v>
      </c>
    </row>
    <row r="21" spans="1:24" x14ac:dyDescent="0.2">
      <c r="A21" s="14">
        <v>19</v>
      </c>
      <c r="B21" s="11">
        <v>2021210594</v>
      </c>
      <c r="C21" s="11" t="s">
        <v>98</v>
      </c>
      <c r="D21" s="14" t="s">
        <v>80</v>
      </c>
      <c r="E21" s="11">
        <v>98.272093023255806</v>
      </c>
      <c r="F21" s="11">
        <v>0</v>
      </c>
      <c r="G21" s="11">
        <v>0</v>
      </c>
      <c r="H21" s="12">
        <f t="shared" si="0"/>
        <v>98.272093023255806</v>
      </c>
      <c r="I21" s="13">
        <v>0.90292735044664396</v>
      </c>
      <c r="J21" s="14">
        <f t="shared" si="1"/>
        <v>90.292735044664397</v>
      </c>
      <c r="K21" s="13">
        <v>84.76</v>
      </c>
      <c r="L21" s="16">
        <v>1</v>
      </c>
      <c r="M21" s="11">
        <v>0</v>
      </c>
      <c r="N21" s="12">
        <f t="shared" si="9"/>
        <v>85.76</v>
      </c>
      <c r="O21" s="12">
        <f t="shared" si="3"/>
        <v>0.85240035781731449</v>
      </c>
      <c r="P21" s="12">
        <f t="shared" si="4"/>
        <v>85.24003578173145</v>
      </c>
      <c r="Q21" s="11">
        <v>100</v>
      </c>
      <c r="R21" s="11">
        <v>0</v>
      </c>
      <c r="S21" s="14">
        <v>0</v>
      </c>
      <c r="T21" s="12">
        <f t="shared" si="5"/>
        <v>100</v>
      </c>
      <c r="U21" s="12">
        <f t="shared" si="6"/>
        <v>0.86956521739130432</v>
      </c>
      <c r="V21" s="12">
        <f t="shared" si="7"/>
        <v>86.956521739130437</v>
      </c>
      <c r="W21" s="12">
        <f t="shared" si="8"/>
        <v>86.422224230057935</v>
      </c>
      <c r="X21" s="18">
        <v>19</v>
      </c>
    </row>
    <row r="22" spans="1:24" x14ac:dyDescent="0.2">
      <c r="A22" s="14">
        <v>20</v>
      </c>
      <c r="B22" s="11">
        <v>2021210560</v>
      </c>
      <c r="C22" s="11" t="s">
        <v>99</v>
      </c>
      <c r="D22" s="14" t="s">
        <v>80</v>
      </c>
      <c r="E22" s="11">
        <v>98.386046511627896</v>
      </c>
      <c r="F22" s="11">
        <v>3.1</v>
      </c>
      <c r="G22" s="11">
        <v>0</v>
      </c>
      <c r="H22" s="12">
        <f t="shared" si="0"/>
        <v>101.48604651162789</v>
      </c>
      <c r="I22" s="13">
        <v>0.93245726497718995</v>
      </c>
      <c r="J22" s="14">
        <f t="shared" si="1"/>
        <v>93.245726497718991</v>
      </c>
      <c r="K22" s="13">
        <v>84.825000000000003</v>
      </c>
      <c r="L22" s="11">
        <v>0</v>
      </c>
      <c r="M22" s="11">
        <v>0</v>
      </c>
      <c r="N22" s="12">
        <f t="shared" si="9"/>
        <v>84.825000000000003</v>
      </c>
      <c r="O22" s="12">
        <f t="shared" si="3"/>
        <v>0.84310704701321937</v>
      </c>
      <c r="P22" s="12">
        <f t="shared" si="4"/>
        <v>84.310704701321939</v>
      </c>
      <c r="Q22" s="11">
        <v>100</v>
      </c>
      <c r="R22" s="11">
        <v>0</v>
      </c>
      <c r="S22" s="14">
        <v>0</v>
      </c>
      <c r="T22" s="12">
        <f t="shared" si="5"/>
        <v>100</v>
      </c>
      <c r="U22" s="12">
        <f t="shared" si="6"/>
        <v>0.86956521739130432</v>
      </c>
      <c r="V22" s="12">
        <f t="shared" si="7"/>
        <v>86.956521739130437</v>
      </c>
      <c r="W22" s="12">
        <f t="shared" si="8"/>
        <v>86.362290764382195</v>
      </c>
      <c r="X22" s="18">
        <v>20</v>
      </c>
    </row>
    <row r="23" spans="1:24" x14ac:dyDescent="0.2">
      <c r="A23" s="14">
        <v>21</v>
      </c>
      <c r="B23" s="11">
        <v>2021210554</v>
      </c>
      <c r="C23" s="11" t="s">
        <v>100</v>
      </c>
      <c r="D23" s="14" t="s">
        <v>80</v>
      </c>
      <c r="E23" s="11">
        <v>98.272093023255806</v>
      </c>
      <c r="F23" s="11">
        <v>4</v>
      </c>
      <c r="G23" s="11">
        <v>0</v>
      </c>
      <c r="H23" s="12">
        <f t="shared" si="0"/>
        <v>102.27209302325581</v>
      </c>
      <c r="I23" s="13">
        <v>0.93967948719956795</v>
      </c>
      <c r="J23" s="14">
        <f t="shared" si="1"/>
        <v>93.967948719956794</v>
      </c>
      <c r="K23" s="13">
        <v>84.45</v>
      </c>
      <c r="L23" s="11">
        <v>0</v>
      </c>
      <c r="M23" s="11">
        <v>0</v>
      </c>
      <c r="N23" s="12">
        <f t="shared" si="9"/>
        <v>84.45</v>
      </c>
      <c r="O23" s="12">
        <f t="shared" si="3"/>
        <v>0.83937978332173746</v>
      </c>
      <c r="P23" s="12">
        <f t="shared" si="4"/>
        <v>83.937978332173742</v>
      </c>
      <c r="Q23" s="11">
        <v>100</v>
      </c>
      <c r="R23" s="11">
        <v>0</v>
      </c>
      <c r="S23" s="14">
        <v>0</v>
      </c>
      <c r="T23" s="12">
        <f t="shared" si="5"/>
        <v>100</v>
      </c>
      <c r="U23" s="12">
        <f t="shared" si="6"/>
        <v>0.86956521739130432</v>
      </c>
      <c r="V23" s="12">
        <f t="shared" si="7"/>
        <v>86.956521739130437</v>
      </c>
      <c r="W23" s="12">
        <f t="shared" si="8"/>
        <v>86.245826750426019</v>
      </c>
      <c r="X23" s="18">
        <v>21</v>
      </c>
    </row>
    <row r="24" spans="1:24" x14ac:dyDescent="0.2">
      <c r="A24" s="14">
        <v>22</v>
      </c>
      <c r="B24" s="11">
        <v>2021210623</v>
      </c>
      <c r="C24" s="11" t="s">
        <v>101</v>
      </c>
      <c r="D24" s="14" t="s">
        <v>80</v>
      </c>
      <c r="E24" s="11">
        <v>98.272093023255806</v>
      </c>
      <c r="F24" s="11">
        <v>0</v>
      </c>
      <c r="G24" s="11">
        <v>0</v>
      </c>
      <c r="H24" s="12">
        <f t="shared" si="0"/>
        <v>98.272093023255806</v>
      </c>
      <c r="I24" s="13">
        <v>0.90292735044664396</v>
      </c>
      <c r="J24" s="14">
        <f t="shared" si="1"/>
        <v>90.292735044664397</v>
      </c>
      <c r="K24" s="13">
        <v>83.55</v>
      </c>
      <c r="L24" s="11">
        <v>0</v>
      </c>
      <c r="M24" s="11">
        <v>0</v>
      </c>
      <c r="N24" s="12">
        <f t="shared" si="9"/>
        <v>83.55</v>
      </c>
      <c r="O24" s="12">
        <f t="shared" si="3"/>
        <v>0.83043435046218073</v>
      </c>
      <c r="P24" s="12">
        <f t="shared" si="4"/>
        <v>83.043435046218079</v>
      </c>
      <c r="Q24" s="11">
        <v>100</v>
      </c>
      <c r="R24" s="11">
        <v>6.6666666666666696</v>
      </c>
      <c r="S24" s="14">
        <v>0</v>
      </c>
      <c r="T24" s="12">
        <f t="shared" si="5"/>
        <v>106.66666666666667</v>
      </c>
      <c r="U24" s="12">
        <f t="shared" si="6"/>
        <v>0.92753623188405798</v>
      </c>
      <c r="V24" s="12">
        <f t="shared" si="7"/>
        <v>92.753623188405797</v>
      </c>
      <c r="W24" s="12">
        <f t="shared" si="8"/>
        <v>85.464313860126111</v>
      </c>
      <c r="X24" s="18">
        <v>22</v>
      </c>
    </row>
    <row r="25" spans="1:24" x14ac:dyDescent="0.2">
      <c r="A25" s="14">
        <v>23</v>
      </c>
      <c r="B25" s="11">
        <v>2021210515</v>
      </c>
      <c r="C25" s="11" t="s">
        <v>102</v>
      </c>
      <c r="D25" s="14" t="s">
        <v>80</v>
      </c>
      <c r="E25" s="11">
        <v>98.158139534883702</v>
      </c>
      <c r="F25" s="11">
        <v>2.73</v>
      </c>
      <c r="G25" s="11">
        <v>0</v>
      </c>
      <c r="H25" s="12">
        <f t="shared" si="0"/>
        <v>100.88813953488371</v>
      </c>
      <c r="I25" s="13">
        <v>0.926963675233485</v>
      </c>
      <c r="J25" s="14">
        <f t="shared" si="1"/>
        <v>92.696367523348499</v>
      </c>
      <c r="K25" s="13">
        <v>82.2</v>
      </c>
      <c r="L25" s="11">
        <v>0</v>
      </c>
      <c r="M25" s="11">
        <v>0</v>
      </c>
      <c r="N25" s="12">
        <f t="shared" si="9"/>
        <v>82.2</v>
      </c>
      <c r="O25" s="12">
        <f t="shared" si="3"/>
        <v>0.81701620117284568</v>
      </c>
      <c r="P25" s="12">
        <f t="shared" si="4"/>
        <v>81.701620117284563</v>
      </c>
      <c r="Q25" s="11">
        <v>100</v>
      </c>
      <c r="R25" s="11">
        <v>0</v>
      </c>
      <c r="S25" s="14">
        <v>0</v>
      </c>
      <c r="T25" s="12">
        <f t="shared" si="5"/>
        <v>100</v>
      </c>
      <c r="U25" s="12">
        <f t="shared" si="6"/>
        <v>0.86956521739130432</v>
      </c>
      <c r="V25" s="12">
        <f t="shared" si="7"/>
        <v>86.956521739130437</v>
      </c>
      <c r="W25" s="12">
        <f t="shared" si="8"/>
        <v>84.426059760681937</v>
      </c>
      <c r="X25" s="18">
        <v>23</v>
      </c>
    </row>
    <row r="26" spans="1:24" x14ac:dyDescent="0.2">
      <c r="A26" s="14">
        <v>24</v>
      </c>
      <c r="B26" s="11">
        <v>2021210552</v>
      </c>
      <c r="C26" s="11" t="s">
        <v>103</v>
      </c>
      <c r="D26" s="14" t="s">
        <v>80</v>
      </c>
      <c r="E26" s="11">
        <v>98.353488372092997</v>
      </c>
      <c r="F26" s="11">
        <v>1</v>
      </c>
      <c r="G26" s="11">
        <v>0</v>
      </c>
      <c r="H26" s="12">
        <f t="shared" si="0"/>
        <v>99.353488372092997</v>
      </c>
      <c r="I26" s="13">
        <v>0.91286324788275297</v>
      </c>
      <c r="J26" s="14">
        <f t="shared" si="1"/>
        <v>91.286324788275294</v>
      </c>
      <c r="K26" s="13">
        <v>82.36</v>
      </c>
      <c r="L26" s="11">
        <v>0</v>
      </c>
      <c r="M26" s="11">
        <v>0</v>
      </c>
      <c r="N26" s="12">
        <f t="shared" si="9"/>
        <v>82.36</v>
      </c>
      <c r="O26" s="12">
        <f t="shared" si="3"/>
        <v>0.81860650034787796</v>
      </c>
      <c r="P26" s="12">
        <f t="shared" si="4"/>
        <v>81.860650034787795</v>
      </c>
      <c r="Q26" s="11">
        <v>100</v>
      </c>
      <c r="R26" s="11">
        <v>0</v>
      </c>
      <c r="S26" s="14">
        <v>0</v>
      </c>
      <c r="T26" s="12">
        <f t="shared" si="5"/>
        <v>100</v>
      </c>
      <c r="U26" s="12">
        <f t="shared" si="6"/>
        <v>0.86956521739130432</v>
      </c>
      <c r="V26" s="12">
        <f t="shared" si="7"/>
        <v>86.956521739130437</v>
      </c>
      <c r="W26" s="12">
        <f t="shared" si="8"/>
        <v>84.255372155919559</v>
      </c>
      <c r="X26" s="18">
        <v>24</v>
      </c>
    </row>
    <row r="27" spans="1:24" x14ac:dyDescent="0.2">
      <c r="A27" s="14">
        <v>25</v>
      </c>
      <c r="B27" s="11">
        <v>2021210595</v>
      </c>
      <c r="C27" s="11" t="s">
        <v>104</v>
      </c>
      <c r="D27" s="14" t="s">
        <v>80</v>
      </c>
      <c r="E27" s="11">
        <v>98.255813953488399</v>
      </c>
      <c r="F27" s="11">
        <v>0</v>
      </c>
      <c r="G27" s="11">
        <v>0</v>
      </c>
      <c r="H27" s="12">
        <f t="shared" si="0"/>
        <v>98.255813953488399</v>
      </c>
      <c r="I27" s="13">
        <v>0.90277777779706803</v>
      </c>
      <c r="J27" s="14">
        <f t="shared" si="1"/>
        <v>90.27777777970681</v>
      </c>
      <c r="K27" s="13">
        <v>81.99</v>
      </c>
      <c r="L27" s="11">
        <v>0</v>
      </c>
      <c r="M27" s="11">
        <v>0</v>
      </c>
      <c r="N27" s="12">
        <f t="shared" si="9"/>
        <v>81.99</v>
      </c>
      <c r="O27" s="12">
        <f t="shared" si="3"/>
        <v>0.81492893350561568</v>
      </c>
      <c r="P27" s="12">
        <f t="shared" si="4"/>
        <v>81.492893350561573</v>
      </c>
      <c r="Q27" s="11">
        <v>100</v>
      </c>
      <c r="R27" s="11">
        <v>0</v>
      </c>
      <c r="S27" s="14">
        <v>0</v>
      </c>
      <c r="T27" s="12">
        <f t="shared" si="5"/>
        <v>100</v>
      </c>
      <c r="U27" s="12">
        <f t="shared" si="6"/>
        <v>0.86956521739130432</v>
      </c>
      <c r="V27" s="12">
        <f t="shared" si="7"/>
        <v>86.956521739130437</v>
      </c>
      <c r="W27" s="12">
        <f t="shared" si="8"/>
        <v>83.796233075247514</v>
      </c>
      <c r="X27" s="18">
        <v>25</v>
      </c>
    </row>
    <row r="28" spans="1:24" x14ac:dyDescent="0.2">
      <c r="A28" s="14">
        <v>26</v>
      </c>
      <c r="B28" s="11">
        <v>2021210642</v>
      </c>
      <c r="C28" s="11" t="s">
        <v>105</v>
      </c>
      <c r="D28" s="14" t="s">
        <v>80</v>
      </c>
      <c r="E28" s="11">
        <v>95.320930232558098</v>
      </c>
      <c r="F28" s="11">
        <v>0.5</v>
      </c>
      <c r="G28" s="11">
        <v>0</v>
      </c>
      <c r="H28" s="12">
        <f t="shared" si="0"/>
        <v>95.820930232558098</v>
      </c>
      <c r="I28" s="13">
        <v>0.88040598292479499</v>
      </c>
      <c r="J28" s="14">
        <f t="shared" si="1"/>
        <v>88.040598292479501</v>
      </c>
      <c r="K28" s="13">
        <v>82.48</v>
      </c>
      <c r="L28" s="11">
        <v>0</v>
      </c>
      <c r="M28" s="11">
        <v>0</v>
      </c>
      <c r="N28" s="12">
        <f t="shared" si="9"/>
        <v>82.48</v>
      </c>
      <c r="O28" s="12">
        <f t="shared" si="3"/>
        <v>0.81979922472915223</v>
      </c>
      <c r="P28" s="12">
        <f t="shared" si="4"/>
        <v>81.97992247291522</v>
      </c>
      <c r="Q28" s="11">
        <v>100</v>
      </c>
      <c r="R28" s="11">
        <v>0</v>
      </c>
      <c r="S28" s="14">
        <v>0</v>
      </c>
      <c r="T28" s="12">
        <f t="shared" si="5"/>
        <v>100</v>
      </c>
      <c r="U28" s="12">
        <f t="shared" si="6"/>
        <v>0.86956521739130432</v>
      </c>
      <c r="V28" s="12">
        <f t="shared" si="7"/>
        <v>86.956521739130437</v>
      </c>
      <c r="W28" s="12">
        <f t="shared" si="8"/>
        <v>83.689717563449605</v>
      </c>
      <c r="X28" s="18">
        <v>26</v>
      </c>
    </row>
    <row r="29" spans="1:24" x14ac:dyDescent="0.2">
      <c r="A29" s="14">
        <v>27</v>
      </c>
      <c r="B29" s="11">
        <v>2021210551</v>
      </c>
      <c r="C29" s="11" t="s">
        <v>106</v>
      </c>
      <c r="D29" s="14" t="s">
        <v>80</v>
      </c>
      <c r="E29" s="11">
        <v>98.2232558139535</v>
      </c>
      <c r="F29" s="11">
        <v>0</v>
      </c>
      <c r="G29" s="11">
        <v>0</v>
      </c>
      <c r="H29" s="12">
        <f t="shared" si="0"/>
        <v>98.2232558139535</v>
      </c>
      <c r="I29" s="13">
        <v>0.90247863249791604</v>
      </c>
      <c r="J29" s="14">
        <f t="shared" si="1"/>
        <v>90.247863249791607</v>
      </c>
      <c r="K29" s="13">
        <v>81.59</v>
      </c>
      <c r="L29" s="11">
        <v>0</v>
      </c>
      <c r="M29" s="11">
        <v>0</v>
      </c>
      <c r="N29" s="12">
        <f t="shared" si="9"/>
        <v>81.59</v>
      </c>
      <c r="O29" s="12">
        <f t="shared" si="3"/>
        <v>0.81095318556803497</v>
      </c>
      <c r="P29" s="12">
        <f t="shared" si="4"/>
        <v>81.095318556803491</v>
      </c>
      <c r="Q29" s="11">
        <v>100</v>
      </c>
      <c r="R29" s="11">
        <v>0</v>
      </c>
      <c r="S29" s="14">
        <v>0</v>
      </c>
      <c r="T29" s="12">
        <f t="shared" si="5"/>
        <v>100</v>
      </c>
      <c r="U29" s="12">
        <f t="shared" si="6"/>
        <v>0.86956521739130432</v>
      </c>
      <c r="V29" s="12">
        <f t="shared" si="7"/>
        <v>86.956521739130437</v>
      </c>
      <c r="W29" s="12">
        <f t="shared" si="8"/>
        <v>83.51194781363381</v>
      </c>
      <c r="X29" s="18">
        <v>27</v>
      </c>
    </row>
    <row r="30" spans="1:24" x14ac:dyDescent="0.2">
      <c r="A30" s="14">
        <v>28</v>
      </c>
      <c r="B30" s="11">
        <v>2021210522</v>
      </c>
      <c r="C30" s="11" t="s">
        <v>107</v>
      </c>
      <c r="D30" s="14" t="s">
        <v>80</v>
      </c>
      <c r="E30" s="11">
        <v>98.255813953488399</v>
      </c>
      <c r="F30" s="11">
        <v>2.7</v>
      </c>
      <c r="G30" s="11">
        <v>0</v>
      </c>
      <c r="H30" s="12">
        <f t="shared" si="0"/>
        <v>100.9558139534884</v>
      </c>
      <c r="I30" s="13">
        <v>0.92758547010528702</v>
      </c>
      <c r="J30" s="14">
        <f t="shared" si="1"/>
        <v>92.758547010528702</v>
      </c>
      <c r="K30" s="13">
        <v>80.540000000000006</v>
      </c>
      <c r="L30" s="11">
        <v>0</v>
      </c>
      <c r="M30" s="11">
        <v>0</v>
      </c>
      <c r="N30" s="12">
        <f t="shared" si="9"/>
        <v>80.540000000000006</v>
      </c>
      <c r="O30" s="12">
        <f t="shared" si="3"/>
        <v>0.80051684723188554</v>
      </c>
      <c r="P30" s="12">
        <f t="shared" si="4"/>
        <v>80.051684723188558</v>
      </c>
      <c r="Q30" s="11">
        <v>100</v>
      </c>
      <c r="R30" s="11">
        <v>0</v>
      </c>
      <c r="S30" s="14">
        <v>0</v>
      </c>
      <c r="T30" s="12">
        <f t="shared" si="5"/>
        <v>100</v>
      </c>
      <c r="U30" s="12">
        <f t="shared" si="6"/>
        <v>0.86956521739130432</v>
      </c>
      <c r="V30" s="12">
        <f t="shared" si="7"/>
        <v>86.956521739130437</v>
      </c>
      <c r="W30" s="12">
        <f t="shared" si="8"/>
        <v>83.283540882250776</v>
      </c>
      <c r="X30" s="18">
        <v>28</v>
      </c>
    </row>
    <row r="31" spans="1:24" x14ac:dyDescent="0.2">
      <c r="A31" s="14">
        <v>29</v>
      </c>
      <c r="B31" s="11">
        <v>2021210586</v>
      </c>
      <c r="C31" s="11" t="s">
        <v>108</v>
      </c>
      <c r="D31" s="14" t="s">
        <v>80</v>
      </c>
      <c r="E31" s="11">
        <v>98.255813953488399</v>
      </c>
      <c r="F31" s="11">
        <v>2.86</v>
      </c>
      <c r="G31" s="11">
        <v>0</v>
      </c>
      <c r="H31" s="12">
        <f t="shared" si="0"/>
        <v>101.1158139534884</v>
      </c>
      <c r="I31" s="13">
        <v>0.92905555557540398</v>
      </c>
      <c r="J31" s="14">
        <f t="shared" si="1"/>
        <v>92.905555557540396</v>
      </c>
      <c r="K31" s="13">
        <v>79.540000000000006</v>
      </c>
      <c r="L31" s="11">
        <v>0</v>
      </c>
      <c r="M31" s="11">
        <v>0</v>
      </c>
      <c r="N31" s="12">
        <f t="shared" si="9"/>
        <v>79.540000000000006</v>
      </c>
      <c r="O31" s="12">
        <f t="shared" si="3"/>
        <v>0.79057747738793371</v>
      </c>
      <c r="P31" s="12">
        <f t="shared" si="4"/>
        <v>79.057747738793367</v>
      </c>
      <c r="Q31" s="11">
        <v>100</v>
      </c>
      <c r="R31" s="11">
        <v>0</v>
      </c>
      <c r="S31" s="14">
        <v>0</v>
      </c>
      <c r="T31" s="12">
        <f t="shared" si="5"/>
        <v>100</v>
      </c>
      <c r="U31" s="12">
        <f t="shared" si="6"/>
        <v>0.86956521739130432</v>
      </c>
      <c r="V31" s="12">
        <f t="shared" si="7"/>
        <v>86.956521739130437</v>
      </c>
      <c r="W31" s="12">
        <f t="shared" si="8"/>
        <v>82.61718670257649</v>
      </c>
      <c r="X31" s="18">
        <v>29</v>
      </c>
    </row>
    <row r="32" spans="1:24" x14ac:dyDescent="0.2">
      <c r="A32" s="14">
        <v>30</v>
      </c>
      <c r="B32" s="11">
        <v>2021210558</v>
      </c>
      <c r="C32" s="11" t="s">
        <v>109</v>
      </c>
      <c r="D32" s="14" t="s">
        <v>80</v>
      </c>
      <c r="E32" s="11">
        <v>98.418604651162795</v>
      </c>
      <c r="F32" s="11" t="s">
        <v>120</v>
      </c>
      <c r="G32" s="11">
        <v>0</v>
      </c>
      <c r="H32" s="12">
        <f t="shared" si="0"/>
        <v>103.91860465116279</v>
      </c>
      <c r="I32" s="13">
        <v>0.95480769232809404</v>
      </c>
      <c r="J32" s="14">
        <v>95.480769232809422</v>
      </c>
      <c r="K32" s="13">
        <v>78.680000000000007</v>
      </c>
      <c r="L32" s="11">
        <v>0</v>
      </c>
      <c r="M32" s="11">
        <v>0</v>
      </c>
      <c r="N32" s="12">
        <f t="shared" si="9"/>
        <v>78.680000000000007</v>
      </c>
      <c r="O32" s="12">
        <f t="shared" si="3"/>
        <v>0.78202961932213499</v>
      </c>
      <c r="P32" s="12">
        <f t="shared" si="4"/>
        <v>78.202961932213498</v>
      </c>
      <c r="Q32" s="11">
        <v>100</v>
      </c>
      <c r="R32" s="11">
        <v>0</v>
      </c>
      <c r="S32" s="14">
        <v>0</v>
      </c>
      <c r="T32" s="12">
        <f t="shared" si="5"/>
        <v>100</v>
      </c>
      <c r="U32" s="12">
        <f t="shared" si="6"/>
        <v>0.86956521739130432</v>
      </c>
      <c r="V32" s="12">
        <f t="shared" si="7"/>
        <v>86.956521739130437</v>
      </c>
      <c r="W32" s="12">
        <f t="shared" si="8"/>
        <v>82.533879373024376</v>
      </c>
      <c r="X32" s="18">
        <v>30</v>
      </c>
    </row>
    <row r="33" spans="1:24" x14ac:dyDescent="0.2">
      <c r="A33" s="14">
        <v>31</v>
      </c>
      <c r="B33" s="11">
        <v>2021210613</v>
      </c>
      <c r="C33" s="11" t="s">
        <v>110</v>
      </c>
      <c r="D33" s="14" t="s">
        <v>80</v>
      </c>
      <c r="E33" s="11">
        <v>98.369767441860503</v>
      </c>
      <c r="F33" s="11">
        <v>4.54</v>
      </c>
      <c r="G33" s="11">
        <v>0</v>
      </c>
      <c r="H33" s="12">
        <f t="shared" si="0"/>
        <v>102.90976744186051</v>
      </c>
      <c r="I33" s="13">
        <v>0.94553846155866095</v>
      </c>
      <c r="J33" s="14">
        <f t="shared" si="1"/>
        <v>94.553846155866097</v>
      </c>
      <c r="K33" s="13">
        <v>78.47</v>
      </c>
      <c r="L33" s="11">
        <v>0</v>
      </c>
      <c r="M33" s="11">
        <v>0</v>
      </c>
      <c r="N33" s="12">
        <f t="shared" si="9"/>
        <v>78.47</v>
      </c>
      <c r="O33" s="12">
        <f t="shared" si="3"/>
        <v>0.77994235165490511</v>
      </c>
      <c r="P33" s="12">
        <f t="shared" si="4"/>
        <v>77.994235165490508</v>
      </c>
      <c r="Q33" s="11">
        <v>100</v>
      </c>
      <c r="R33" s="11">
        <v>0</v>
      </c>
      <c r="S33" s="14">
        <v>0</v>
      </c>
      <c r="T33" s="12">
        <f t="shared" si="5"/>
        <v>100</v>
      </c>
      <c r="U33" s="12">
        <f t="shared" si="6"/>
        <v>0.86956521739130432</v>
      </c>
      <c r="V33" s="12">
        <f t="shared" si="7"/>
        <v>86.956521739130437</v>
      </c>
      <c r="W33" s="12">
        <f t="shared" si="8"/>
        <v>82.202386020929609</v>
      </c>
      <c r="X33" s="18">
        <v>31</v>
      </c>
    </row>
    <row r="34" spans="1:24" x14ac:dyDescent="0.2">
      <c r="A34" s="14">
        <v>32</v>
      </c>
      <c r="B34" s="11">
        <v>2021210641</v>
      </c>
      <c r="C34" s="11" t="s">
        <v>111</v>
      </c>
      <c r="D34" s="14" t="s">
        <v>80</v>
      </c>
      <c r="E34" s="11">
        <v>95.206976744185994</v>
      </c>
      <c r="F34" s="11">
        <v>2</v>
      </c>
      <c r="G34" s="11">
        <v>0</v>
      </c>
      <c r="H34" s="12">
        <f t="shared" si="0"/>
        <v>97.206976744185994</v>
      </c>
      <c r="I34" s="13">
        <v>0.893141025660109</v>
      </c>
      <c r="J34" s="14">
        <f t="shared" si="1"/>
        <v>89.314102566010902</v>
      </c>
      <c r="K34" s="13">
        <v>79.040000000000006</v>
      </c>
      <c r="L34" s="11">
        <v>0</v>
      </c>
      <c r="M34" s="11">
        <v>0</v>
      </c>
      <c r="N34" s="12">
        <f t="shared" si="9"/>
        <v>79.040000000000006</v>
      </c>
      <c r="O34" s="12">
        <f t="shared" si="3"/>
        <v>0.78560779246595769</v>
      </c>
      <c r="P34" s="12">
        <f t="shared" si="4"/>
        <v>78.560779246595771</v>
      </c>
      <c r="Q34" s="11">
        <v>100</v>
      </c>
      <c r="R34" s="11">
        <v>0</v>
      </c>
      <c r="S34" s="14">
        <v>0</v>
      </c>
      <c r="T34" s="12">
        <f t="shared" si="5"/>
        <v>100</v>
      </c>
      <c r="U34" s="12">
        <f t="shared" si="6"/>
        <v>0.86956521739130432</v>
      </c>
      <c r="V34" s="12">
        <f t="shared" si="7"/>
        <v>86.956521739130437</v>
      </c>
      <c r="W34" s="12">
        <f t="shared" si="8"/>
        <v>81.551018159732266</v>
      </c>
      <c r="X34" s="18">
        <v>32</v>
      </c>
    </row>
    <row r="35" spans="1:24" x14ac:dyDescent="0.2">
      <c r="A35" s="14">
        <v>33</v>
      </c>
      <c r="B35" s="11">
        <v>2021210583</v>
      </c>
      <c r="C35" s="11" t="s">
        <v>112</v>
      </c>
      <c r="D35" s="14" t="s">
        <v>80</v>
      </c>
      <c r="E35" s="11">
        <v>98.320930232558098</v>
      </c>
      <c r="F35" s="11">
        <v>0</v>
      </c>
      <c r="G35" s="11">
        <v>0</v>
      </c>
      <c r="H35" s="12">
        <f t="shared" si="0"/>
        <v>98.320930232558098</v>
      </c>
      <c r="I35" s="13">
        <v>0.90337606839537099</v>
      </c>
      <c r="J35" s="14">
        <f t="shared" si="1"/>
        <v>90.337606839537102</v>
      </c>
      <c r="K35" s="13">
        <v>75.98</v>
      </c>
      <c r="L35" s="11">
        <v>0</v>
      </c>
      <c r="M35" s="11">
        <v>0</v>
      </c>
      <c r="N35" s="12">
        <f t="shared" si="9"/>
        <v>75.98</v>
      </c>
      <c r="O35" s="12">
        <f t="shared" si="3"/>
        <v>0.7551933207434649</v>
      </c>
      <c r="P35" s="12">
        <f t="shared" si="4"/>
        <v>75.519332074346494</v>
      </c>
      <c r="Q35" s="11">
        <v>100</v>
      </c>
      <c r="R35" s="11">
        <v>15</v>
      </c>
      <c r="S35" s="14">
        <v>0</v>
      </c>
      <c r="T35" s="15">
        <f t="shared" si="5"/>
        <v>115</v>
      </c>
      <c r="U35" s="12">
        <f t="shared" si="6"/>
        <v>1</v>
      </c>
      <c r="V35" s="12">
        <f t="shared" si="7"/>
        <v>100</v>
      </c>
      <c r="W35" s="12">
        <f t="shared" si="8"/>
        <v>80.931053819949966</v>
      </c>
      <c r="X35" s="18">
        <v>33</v>
      </c>
    </row>
    <row r="36" spans="1:24" x14ac:dyDescent="0.2">
      <c r="A36" s="14">
        <v>34</v>
      </c>
      <c r="B36" s="11">
        <v>2021210624</v>
      </c>
      <c r="C36" s="11" t="s">
        <v>113</v>
      </c>
      <c r="D36" s="14" t="s">
        <v>80</v>
      </c>
      <c r="E36" s="11">
        <v>95.272093023255806</v>
      </c>
      <c r="F36" s="11">
        <v>3</v>
      </c>
      <c r="G36" s="11">
        <v>0</v>
      </c>
      <c r="H36" s="12">
        <f t="shared" si="0"/>
        <v>98.272093023255806</v>
      </c>
      <c r="I36" s="13">
        <v>0.90292735044664396</v>
      </c>
      <c r="J36" s="14">
        <f t="shared" si="1"/>
        <v>90.292735044664397</v>
      </c>
      <c r="K36" s="13" t="s">
        <v>114</v>
      </c>
      <c r="L36" s="11">
        <v>0</v>
      </c>
      <c r="M36" s="11">
        <v>0</v>
      </c>
      <c r="N36" s="12">
        <f t="shared" si="9"/>
        <v>77.11</v>
      </c>
      <c r="O36" s="12">
        <f t="shared" si="3"/>
        <v>0.76642480866713047</v>
      </c>
      <c r="P36" s="12">
        <f t="shared" si="4"/>
        <v>76.642480866713043</v>
      </c>
      <c r="Q36" s="11">
        <v>100</v>
      </c>
      <c r="R36" s="11">
        <v>0</v>
      </c>
      <c r="S36" s="14">
        <v>0</v>
      </c>
      <c r="T36" s="12">
        <f t="shared" si="5"/>
        <v>100</v>
      </c>
      <c r="U36" s="12">
        <f t="shared" si="6"/>
        <v>0.86956521739130432</v>
      </c>
      <c r="V36" s="12">
        <f t="shared" si="7"/>
        <v>86.956521739130437</v>
      </c>
      <c r="W36" s="12">
        <f t="shared" si="8"/>
        <v>80.403935789545059</v>
      </c>
      <c r="X36" s="18">
        <v>34</v>
      </c>
    </row>
    <row r="37" spans="1:24" x14ac:dyDescent="0.2">
      <c r="A37" s="14">
        <v>35</v>
      </c>
      <c r="B37" s="11">
        <v>2021210544</v>
      </c>
      <c r="C37" s="11" t="s">
        <v>115</v>
      </c>
      <c r="D37" s="14" t="s">
        <v>80</v>
      </c>
      <c r="E37" s="11">
        <v>98.288372093023298</v>
      </c>
      <c r="F37" s="11">
        <v>0</v>
      </c>
      <c r="G37" s="11">
        <v>0</v>
      </c>
      <c r="H37" s="12">
        <f t="shared" si="0"/>
        <v>98.288372093023298</v>
      </c>
      <c r="I37" s="13">
        <v>0.90307692309622001</v>
      </c>
      <c r="J37" s="14">
        <f t="shared" si="1"/>
        <v>90.307692309621999</v>
      </c>
      <c r="K37" s="13">
        <v>76.97</v>
      </c>
      <c r="L37" s="11">
        <v>0</v>
      </c>
      <c r="M37" s="11">
        <v>0</v>
      </c>
      <c r="N37" s="12">
        <f t="shared" si="9"/>
        <v>76.97</v>
      </c>
      <c r="O37" s="12">
        <f t="shared" si="3"/>
        <v>0.76503329688897725</v>
      </c>
      <c r="P37" s="12">
        <f t="shared" si="4"/>
        <v>76.503329688897722</v>
      </c>
      <c r="Q37" s="11">
        <v>100</v>
      </c>
      <c r="R37" s="11">
        <v>0</v>
      </c>
      <c r="S37" s="14">
        <v>0</v>
      </c>
      <c r="T37" s="12">
        <f t="shared" si="5"/>
        <v>100</v>
      </c>
      <c r="U37" s="12">
        <f t="shared" si="6"/>
        <v>0.86956521739130432</v>
      </c>
      <c r="V37" s="12">
        <f t="shared" si="7"/>
        <v>86.956521739130437</v>
      </c>
      <c r="W37" s="12">
        <f t="shared" si="8"/>
        <v>80.309521418065842</v>
      </c>
      <c r="X37" s="18">
        <v>35</v>
      </c>
    </row>
    <row r="38" spans="1:24" x14ac:dyDescent="0.2">
      <c r="A38" s="14">
        <v>36</v>
      </c>
      <c r="B38" s="11">
        <v>2021210534</v>
      </c>
      <c r="C38" s="11" t="s">
        <v>116</v>
      </c>
      <c r="D38" s="14" t="s">
        <v>80</v>
      </c>
      <c r="E38" s="11">
        <v>98.239534883720907</v>
      </c>
      <c r="F38" s="11">
        <v>0</v>
      </c>
      <c r="G38" s="11">
        <v>0</v>
      </c>
      <c r="H38" s="12">
        <f t="shared" si="0"/>
        <v>98.239534883720907</v>
      </c>
      <c r="I38" s="13">
        <v>0.90262820514749198</v>
      </c>
      <c r="J38" s="14">
        <f t="shared" si="1"/>
        <v>90.262820514749194</v>
      </c>
      <c r="K38" s="13">
        <v>76.87</v>
      </c>
      <c r="L38" s="11">
        <v>0</v>
      </c>
      <c r="M38" s="11">
        <v>0</v>
      </c>
      <c r="N38" s="12">
        <f t="shared" si="9"/>
        <v>76.87</v>
      </c>
      <c r="O38" s="12">
        <f t="shared" si="3"/>
        <v>0.76403935990458205</v>
      </c>
      <c r="P38" s="12">
        <f t="shared" si="4"/>
        <v>76.403935990458208</v>
      </c>
      <c r="Q38" s="11">
        <v>100</v>
      </c>
      <c r="R38" s="11">
        <v>0</v>
      </c>
      <c r="S38" s="14">
        <v>0</v>
      </c>
      <c r="T38" s="12">
        <f t="shared" si="5"/>
        <v>100</v>
      </c>
      <c r="U38" s="12">
        <f t="shared" si="6"/>
        <v>0.86956521739130432</v>
      </c>
      <c r="V38" s="12">
        <f t="shared" si="7"/>
        <v>86.956521739130437</v>
      </c>
      <c r="W38" s="12">
        <f t="shared" si="8"/>
        <v>80.230971470183633</v>
      </c>
      <c r="X38" s="18">
        <v>36</v>
      </c>
    </row>
    <row r="39" spans="1:24" x14ac:dyDescent="0.2">
      <c r="A39" s="14">
        <v>37</v>
      </c>
      <c r="B39" s="11">
        <v>2021210581</v>
      </c>
      <c r="C39" s="11" t="s">
        <v>117</v>
      </c>
      <c r="D39" s="14" t="s">
        <v>80</v>
      </c>
      <c r="E39" s="11">
        <v>98.369767441860503</v>
      </c>
      <c r="F39" s="11">
        <v>0</v>
      </c>
      <c r="G39" s="11">
        <v>0</v>
      </c>
      <c r="H39" s="12">
        <f t="shared" si="0"/>
        <v>98.369767441860503</v>
      </c>
      <c r="I39" s="13">
        <v>0.90382478634409902</v>
      </c>
      <c r="J39" s="14">
        <f t="shared" si="1"/>
        <v>90.382478634409907</v>
      </c>
      <c r="K39" s="13">
        <v>76.260000000000005</v>
      </c>
      <c r="L39" s="11">
        <v>0</v>
      </c>
      <c r="M39" s="11">
        <v>0</v>
      </c>
      <c r="N39" s="12">
        <f t="shared" si="9"/>
        <v>76.260000000000005</v>
      </c>
      <c r="O39" s="12">
        <f t="shared" si="3"/>
        <v>0.75797634429977145</v>
      </c>
      <c r="P39" s="12">
        <f t="shared" si="4"/>
        <v>75.797634429977151</v>
      </c>
      <c r="Q39" s="11">
        <v>100</v>
      </c>
      <c r="R39" s="11">
        <v>0</v>
      </c>
      <c r="S39" s="14">
        <v>0</v>
      </c>
      <c r="T39" s="12">
        <f t="shared" si="5"/>
        <v>100</v>
      </c>
      <c r="U39" s="12">
        <f t="shared" si="6"/>
        <v>0.86956521739130432</v>
      </c>
      <c r="V39" s="12">
        <f t="shared" si="7"/>
        <v>86.956521739130437</v>
      </c>
      <c r="W39" s="12">
        <f t="shared" si="8"/>
        <v>79.830492001779035</v>
      </c>
      <c r="X39" s="18">
        <v>37</v>
      </c>
    </row>
    <row r="40" spans="1:24" x14ac:dyDescent="0.2">
      <c r="A40" s="14">
        <v>38</v>
      </c>
      <c r="B40" s="11">
        <v>2021210614</v>
      </c>
      <c r="C40" s="11" t="s">
        <v>118</v>
      </c>
      <c r="D40" s="14" t="s">
        <v>80</v>
      </c>
      <c r="E40" s="11">
        <v>98.272093023255806</v>
      </c>
      <c r="F40" s="11">
        <v>0</v>
      </c>
      <c r="G40" s="11">
        <v>0</v>
      </c>
      <c r="H40" s="12">
        <f t="shared" si="0"/>
        <v>98.272093023255806</v>
      </c>
      <c r="I40" s="13">
        <v>0.90292735044664396</v>
      </c>
      <c r="J40" s="14">
        <f t="shared" si="1"/>
        <v>90.292735044664397</v>
      </c>
      <c r="K40" s="13">
        <v>75.930000000000007</v>
      </c>
      <c r="L40" s="11">
        <v>0</v>
      </c>
      <c r="M40" s="11">
        <v>0</v>
      </c>
      <c r="N40" s="12">
        <f t="shared" si="9"/>
        <v>75.930000000000007</v>
      </c>
      <c r="O40" s="12">
        <f t="shared" si="3"/>
        <v>0.7546963522512673</v>
      </c>
      <c r="P40" s="12">
        <f t="shared" si="4"/>
        <v>75.469635225126723</v>
      </c>
      <c r="Q40" s="11">
        <v>100</v>
      </c>
      <c r="R40" s="11">
        <v>0</v>
      </c>
      <c r="S40" s="14">
        <v>0</v>
      </c>
      <c r="T40" s="12">
        <f t="shared" si="5"/>
        <v>100</v>
      </c>
      <c r="U40" s="12">
        <f t="shared" si="6"/>
        <v>0.86956521739130432</v>
      </c>
      <c r="V40" s="12">
        <f t="shared" si="7"/>
        <v>86.956521739130437</v>
      </c>
      <c r="W40" s="12">
        <f t="shared" si="8"/>
        <v>79.582943840434623</v>
      </c>
      <c r="X40" s="18">
        <v>38</v>
      </c>
    </row>
    <row r="41" spans="1:24" x14ac:dyDescent="0.2">
      <c r="A41" s="14">
        <v>39</v>
      </c>
      <c r="B41" s="11">
        <v>2021210502</v>
      </c>
      <c r="C41" s="11" t="s">
        <v>119</v>
      </c>
      <c r="D41" s="14" t="s">
        <v>80</v>
      </c>
      <c r="E41" s="11">
        <v>98.369767441860503</v>
      </c>
      <c r="F41" s="11">
        <v>0</v>
      </c>
      <c r="G41" s="11">
        <v>0</v>
      </c>
      <c r="H41" s="12">
        <f t="shared" si="0"/>
        <v>98.369767441860503</v>
      </c>
      <c r="I41" s="13">
        <v>0.90382478634409902</v>
      </c>
      <c r="J41" s="14">
        <f t="shared" si="1"/>
        <v>90.382478634409907</v>
      </c>
      <c r="K41" s="13">
        <v>71.66</v>
      </c>
      <c r="L41" s="11">
        <v>0</v>
      </c>
      <c r="M41" s="11">
        <v>0</v>
      </c>
      <c r="N41" s="12">
        <f t="shared" si="9"/>
        <v>71.66</v>
      </c>
      <c r="O41" s="12">
        <f t="shared" si="3"/>
        <v>0.71225524301759269</v>
      </c>
      <c r="P41" s="12">
        <f t="shared" si="4"/>
        <v>71.225524301759265</v>
      </c>
      <c r="Q41" s="11">
        <v>100</v>
      </c>
      <c r="R41" s="11">
        <v>0</v>
      </c>
      <c r="S41" s="14">
        <v>0</v>
      </c>
      <c r="T41" s="12">
        <f t="shared" si="5"/>
        <v>100</v>
      </c>
      <c r="U41" s="12">
        <f t="shared" si="6"/>
        <v>0.86956521739130432</v>
      </c>
      <c r="V41" s="12">
        <f t="shared" si="7"/>
        <v>86.956521739130437</v>
      </c>
      <c r="W41" s="12">
        <f t="shared" si="8"/>
        <v>76.63001491202651</v>
      </c>
      <c r="X41" s="18">
        <v>39</v>
      </c>
    </row>
  </sheetData>
  <autoFilter ref="A2:X2" xr:uid="{A1486742-5F02-4109-9D0E-5515180C116C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808D-C301-43E4-9133-DBE147719BE2}">
  <dimension ref="A1:X54"/>
  <sheetViews>
    <sheetView zoomScaleNormal="100" workbookViewId="0">
      <selection activeCell="J3" sqref="J3"/>
    </sheetView>
  </sheetViews>
  <sheetFormatPr defaultRowHeight="14.25" x14ac:dyDescent="0.2"/>
  <cols>
    <col min="2" max="2" width="13.125" customWidth="1"/>
    <col min="3" max="3" width="10.375" customWidth="1"/>
    <col min="4" max="4" width="12.5" customWidth="1"/>
    <col min="5" max="5" width="11.25" customWidth="1"/>
    <col min="6" max="6" width="11.5" customWidth="1"/>
    <col min="7" max="7" width="10" customWidth="1"/>
    <col min="8" max="8" width="16.375" customWidth="1"/>
    <col min="9" max="9" width="15.875" customWidth="1"/>
    <col min="10" max="10" width="14.875" customWidth="1"/>
    <col min="11" max="11" width="12" customWidth="1"/>
    <col min="14" max="14" width="13.625" customWidth="1"/>
    <col min="15" max="15" width="17.25" customWidth="1"/>
    <col min="16" max="16" width="13.75" customWidth="1"/>
    <col min="18" max="18" width="10.25" customWidth="1"/>
    <col min="20" max="20" width="12.25" customWidth="1"/>
    <col min="21" max="21" width="15.5" customWidth="1"/>
    <col min="22" max="22" width="11.5" customWidth="1"/>
    <col min="23" max="23" width="10.375" customWidth="1"/>
  </cols>
  <sheetData>
    <row r="1" spans="1:24" ht="27" customHeight="1" x14ac:dyDescent="0.2">
      <c r="A1" s="106" t="s">
        <v>67</v>
      </c>
      <c r="B1" s="106" t="s">
        <v>0</v>
      </c>
      <c r="C1" s="106" t="s">
        <v>1</v>
      </c>
      <c r="D1" s="106" t="s">
        <v>193</v>
      </c>
      <c r="E1" s="106" t="s">
        <v>195</v>
      </c>
      <c r="F1" s="106"/>
      <c r="G1" s="106"/>
      <c r="H1" s="106"/>
      <c r="I1" s="106"/>
      <c r="J1" s="106"/>
      <c r="K1" s="106" t="s">
        <v>196</v>
      </c>
      <c r="L1" s="106"/>
      <c r="M1" s="106"/>
      <c r="N1" s="106"/>
      <c r="O1" s="106"/>
      <c r="P1" s="106"/>
      <c r="Q1" s="106" t="s">
        <v>197</v>
      </c>
      <c r="R1" s="106"/>
      <c r="S1" s="106"/>
      <c r="T1" s="106"/>
      <c r="U1" s="106"/>
      <c r="V1" s="106"/>
      <c r="W1" s="106" t="s">
        <v>69</v>
      </c>
      <c r="X1" s="106" t="s">
        <v>70</v>
      </c>
    </row>
    <row r="2" spans="1:24" ht="30.75" customHeight="1" x14ac:dyDescent="0.2">
      <c r="A2" s="106"/>
      <c r="B2" s="106"/>
      <c r="C2" s="106"/>
      <c r="D2" s="106"/>
      <c r="E2" s="24" t="s">
        <v>72</v>
      </c>
      <c r="F2" s="24" t="s">
        <v>2</v>
      </c>
      <c r="G2" s="24" t="s">
        <v>3</v>
      </c>
      <c r="H2" s="24" t="s">
        <v>4</v>
      </c>
      <c r="I2" s="24" t="s">
        <v>123</v>
      </c>
      <c r="J2" s="26" t="s">
        <v>74</v>
      </c>
      <c r="K2" s="24" t="s">
        <v>72</v>
      </c>
      <c r="L2" s="24" t="s">
        <v>2</v>
      </c>
      <c r="M2" s="24" t="s">
        <v>3</v>
      </c>
      <c r="N2" s="24" t="s">
        <v>6</v>
      </c>
      <c r="O2" s="24" t="s">
        <v>121</v>
      </c>
      <c r="P2" s="26" t="s">
        <v>76</v>
      </c>
      <c r="Q2" s="24" t="s">
        <v>167</v>
      </c>
      <c r="R2" s="24" t="s">
        <v>2</v>
      </c>
      <c r="S2" s="24" t="s">
        <v>3</v>
      </c>
      <c r="T2" s="24" t="s">
        <v>8</v>
      </c>
      <c r="U2" s="24" t="s">
        <v>122</v>
      </c>
      <c r="V2" s="26" t="s">
        <v>78</v>
      </c>
      <c r="W2" s="106"/>
      <c r="X2" s="106"/>
    </row>
    <row r="3" spans="1:24" x14ac:dyDescent="0.2">
      <c r="A3" s="24">
        <v>1</v>
      </c>
      <c r="B3" s="24">
        <v>2021215308</v>
      </c>
      <c r="C3" s="24" t="s">
        <v>168</v>
      </c>
      <c r="D3" s="24" t="s">
        <v>194</v>
      </c>
      <c r="E3" s="24">
        <v>97.987804878048749</v>
      </c>
      <c r="F3" s="24">
        <v>7.7111111120000002</v>
      </c>
      <c r="G3" s="24">
        <v>0</v>
      </c>
      <c r="H3" s="24">
        <v>105.69891599004875</v>
      </c>
      <c r="I3" s="28">
        <v>0.96567885891307181</v>
      </c>
      <c r="J3" s="24">
        <v>96.567885891307199</v>
      </c>
      <c r="K3" s="24">
        <v>90.337500000000006</v>
      </c>
      <c r="L3" s="24">
        <v>0</v>
      </c>
      <c r="M3" s="24">
        <v>0</v>
      </c>
      <c r="N3" s="24">
        <v>90.337500000000006</v>
      </c>
      <c r="O3" s="28">
        <v>0.99610214905558436</v>
      </c>
      <c r="P3" s="24">
        <v>99.610214905558436</v>
      </c>
      <c r="Q3" s="24">
        <v>100</v>
      </c>
      <c r="R3" s="24">
        <v>0</v>
      </c>
      <c r="S3" s="24">
        <v>0</v>
      </c>
      <c r="T3" s="24">
        <v>100</v>
      </c>
      <c r="U3" s="29">
        <v>0.92250922509225086</v>
      </c>
      <c r="V3" s="24">
        <v>92.250922509225092</v>
      </c>
      <c r="W3" s="24">
        <v>98.265819863074853</v>
      </c>
      <c r="X3" s="24">
        <v>1</v>
      </c>
    </row>
    <row r="4" spans="1:24" x14ac:dyDescent="0.2">
      <c r="A4" s="24">
        <v>2</v>
      </c>
      <c r="B4" s="24">
        <v>2021215347</v>
      </c>
      <c r="C4" s="24" t="s">
        <v>169</v>
      </c>
      <c r="D4" s="24" t="s">
        <v>194</v>
      </c>
      <c r="E4" s="24">
        <v>98.039024390243867</v>
      </c>
      <c r="F4" s="24">
        <v>4</v>
      </c>
      <c r="G4" s="24">
        <v>0</v>
      </c>
      <c r="H4" s="24">
        <v>102.03902439024387</v>
      </c>
      <c r="I4" s="28">
        <v>0.93224161964963559</v>
      </c>
      <c r="J4" s="24">
        <v>93.224161964963571</v>
      </c>
      <c r="K4" s="24">
        <v>90.690999999999988</v>
      </c>
      <c r="L4" s="24">
        <v>0</v>
      </c>
      <c r="M4" s="24">
        <v>0</v>
      </c>
      <c r="N4" s="27">
        <v>90.690999999999988</v>
      </c>
      <c r="O4" s="28">
        <v>0.99999999999999989</v>
      </c>
      <c r="P4" s="24">
        <v>99.999999999999986</v>
      </c>
      <c r="Q4" s="24">
        <v>100</v>
      </c>
      <c r="R4" s="24">
        <v>0</v>
      </c>
      <c r="S4" s="24">
        <v>0</v>
      </c>
      <c r="T4" s="24">
        <v>100</v>
      </c>
      <c r="U4" s="29">
        <v>0.92250922509225086</v>
      </c>
      <c r="V4" s="24">
        <v>92.250922509225092</v>
      </c>
      <c r="W4" s="24">
        <v>97.869924643915212</v>
      </c>
      <c r="X4" s="24">
        <v>2</v>
      </c>
    </row>
    <row r="5" spans="1:24" x14ac:dyDescent="0.2">
      <c r="A5" s="24">
        <v>3</v>
      </c>
      <c r="B5" s="24">
        <v>2021215371</v>
      </c>
      <c r="C5" s="24" t="s">
        <v>170</v>
      </c>
      <c r="D5" s="24" t="s">
        <v>194</v>
      </c>
      <c r="E5" s="24">
        <v>98.073170731707293</v>
      </c>
      <c r="F5" s="24">
        <v>7</v>
      </c>
      <c r="G5" s="24">
        <v>0</v>
      </c>
      <c r="H5" s="24">
        <v>105.07317073170729</v>
      </c>
      <c r="I5" s="28">
        <v>0.95996196994230576</v>
      </c>
      <c r="J5" s="24">
        <v>95.996196994230587</v>
      </c>
      <c r="K5" s="24">
        <v>89.242647058823522</v>
      </c>
      <c r="L5" s="24">
        <v>0</v>
      </c>
      <c r="M5" s="24">
        <v>0</v>
      </c>
      <c r="N5" s="24">
        <v>89.242647058823522</v>
      </c>
      <c r="O5" s="28">
        <v>0.98402980514961258</v>
      </c>
      <c r="P5" s="24">
        <v>98.402980514961257</v>
      </c>
      <c r="Q5" s="24">
        <v>100</v>
      </c>
      <c r="R5" s="24">
        <v>3.3333333333333335</v>
      </c>
      <c r="S5" s="24">
        <v>0</v>
      </c>
      <c r="T5" s="24">
        <v>103.33333333333333</v>
      </c>
      <c r="U5" s="29">
        <v>0.95325953259532581</v>
      </c>
      <c r="V5" s="24">
        <v>95.325953259532582</v>
      </c>
      <c r="W5" s="24">
        <v>97.613921085272239</v>
      </c>
      <c r="X5" s="24">
        <v>3</v>
      </c>
    </row>
    <row r="6" spans="1:24" x14ac:dyDescent="0.2">
      <c r="A6" s="24">
        <v>4</v>
      </c>
      <c r="B6" s="24">
        <v>2021215349</v>
      </c>
      <c r="C6" s="24" t="s">
        <v>171</v>
      </c>
      <c r="D6" s="24" t="s">
        <v>194</v>
      </c>
      <c r="E6" s="24">
        <v>98.090243902439042</v>
      </c>
      <c r="F6" s="24">
        <v>5</v>
      </c>
      <c r="G6" s="24">
        <v>0</v>
      </c>
      <c r="H6" s="24">
        <v>103.09024390243904</v>
      </c>
      <c r="I6" s="28">
        <v>0.94184569599701606</v>
      </c>
      <c r="J6" s="24">
        <v>94.184569599701618</v>
      </c>
      <c r="K6" s="24">
        <v>88.758333333333326</v>
      </c>
      <c r="L6" s="24">
        <v>0</v>
      </c>
      <c r="M6" s="24">
        <v>0</v>
      </c>
      <c r="N6" s="24">
        <v>88.758333333333326</v>
      </c>
      <c r="O6" s="28">
        <v>0.97868954288003573</v>
      </c>
      <c r="P6" s="24">
        <v>97.868954288003565</v>
      </c>
      <c r="Q6" s="24">
        <v>100</v>
      </c>
      <c r="R6" s="24">
        <v>3</v>
      </c>
      <c r="S6" s="24">
        <v>0</v>
      </c>
      <c r="T6" s="24">
        <v>103</v>
      </c>
      <c r="U6" s="29">
        <v>0.95018450184501835</v>
      </c>
      <c r="V6" s="24">
        <v>95.018450184501845</v>
      </c>
      <c r="W6" s="24">
        <v>96.847026939993</v>
      </c>
      <c r="X6" s="24">
        <v>4</v>
      </c>
    </row>
    <row r="7" spans="1:24" x14ac:dyDescent="0.2">
      <c r="A7" s="24">
        <v>5</v>
      </c>
      <c r="B7" s="24">
        <v>2021215381</v>
      </c>
      <c r="C7" s="24" t="s">
        <v>172</v>
      </c>
      <c r="D7" s="24" t="s">
        <v>194</v>
      </c>
      <c r="E7" s="24">
        <v>98.021951219512189</v>
      </c>
      <c r="F7" s="24">
        <v>5</v>
      </c>
      <c r="G7" s="24">
        <v>0</v>
      </c>
      <c r="H7" s="24">
        <v>103.02195121951219</v>
      </c>
      <c r="I7" s="28">
        <v>0.94122176528303292</v>
      </c>
      <c r="J7" s="24">
        <v>94.122176528303314</v>
      </c>
      <c r="K7" s="24">
        <v>88.404705882352943</v>
      </c>
      <c r="L7" s="24">
        <v>0</v>
      </c>
      <c r="M7" s="24">
        <v>0</v>
      </c>
      <c r="N7" s="24">
        <v>88.404705882352943</v>
      </c>
      <c r="O7" s="28">
        <v>0.97479028660344402</v>
      </c>
      <c r="P7" s="24">
        <v>97.479028660344397</v>
      </c>
      <c r="Q7" s="24">
        <v>100</v>
      </c>
      <c r="R7" s="24">
        <v>0</v>
      </c>
      <c r="S7" s="24">
        <v>0</v>
      </c>
      <c r="T7" s="24">
        <v>100</v>
      </c>
      <c r="U7" s="29">
        <v>0.92250922509225097</v>
      </c>
      <c r="V7" s="24">
        <v>92.250922509225092</v>
      </c>
      <c r="W7" s="24">
        <v>96.284847618824259</v>
      </c>
      <c r="X7" s="24">
        <v>5</v>
      </c>
    </row>
    <row r="8" spans="1:24" x14ac:dyDescent="0.2">
      <c r="A8" s="24">
        <v>6</v>
      </c>
      <c r="B8" s="24">
        <v>2021215327</v>
      </c>
      <c r="C8" s="24" t="s">
        <v>173</v>
      </c>
      <c r="D8" s="24" t="s">
        <v>194</v>
      </c>
      <c r="E8" s="24">
        <v>98.107317073170719</v>
      </c>
      <c r="F8" s="24">
        <v>3.8333333349999998</v>
      </c>
      <c r="G8" s="24">
        <v>0</v>
      </c>
      <c r="H8" s="24">
        <v>101.94065040817073</v>
      </c>
      <c r="I8" s="28">
        <v>0.93134286232686347</v>
      </c>
      <c r="J8" s="24">
        <v>93.134286232686364</v>
      </c>
      <c r="K8" s="24">
        <v>86.336249999999993</v>
      </c>
      <c r="L8" s="24">
        <v>0</v>
      </c>
      <c r="M8" s="24">
        <v>0</v>
      </c>
      <c r="N8" s="24">
        <v>86.336249999999993</v>
      </c>
      <c r="O8" s="28">
        <v>0.95198255615220906</v>
      </c>
      <c r="P8" s="24">
        <v>95.198255615220916</v>
      </c>
      <c r="Q8" s="24">
        <v>100</v>
      </c>
      <c r="R8" s="24">
        <v>0</v>
      </c>
      <c r="S8" s="24">
        <v>0</v>
      </c>
      <c r="T8" s="24">
        <v>100</v>
      </c>
      <c r="U8" s="29">
        <v>0.92250922509225086</v>
      </c>
      <c r="V8" s="24">
        <v>92.250922509225092</v>
      </c>
      <c r="W8" s="24">
        <v>94.490728428114423</v>
      </c>
      <c r="X8" s="24">
        <v>6</v>
      </c>
    </row>
    <row r="9" spans="1:24" x14ac:dyDescent="0.2">
      <c r="A9" s="24">
        <v>7</v>
      </c>
      <c r="B9" s="24">
        <v>2021215328</v>
      </c>
      <c r="C9" s="24" t="s">
        <v>174</v>
      </c>
      <c r="D9" s="24" t="s">
        <v>194</v>
      </c>
      <c r="E9" s="24">
        <v>98.004878048780512</v>
      </c>
      <c r="F9" s="24">
        <v>5.8333333349999998</v>
      </c>
      <c r="G9" s="24">
        <v>0</v>
      </c>
      <c r="H9" s="24">
        <v>103.83821138378052</v>
      </c>
      <c r="I9" s="28">
        <v>0.94867922287967521</v>
      </c>
      <c r="J9" s="24">
        <v>94.867922287967545</v>
      </c>
      <c r="K9" s="24">
        <v>84.989125000000001</v>
      </c>
      <c r="L9" s="24">
        <v>0</v>
      </c>
      <c r="M9" s="24">
        <v>0</v>
      </c>
      <c r="N9" s="24">
        <v>84.989125000000001</v>
      </c>
      <c r="O9" s="28">
        <v>0.93712854638277221</v>
      </c>
      <c r="P9" s="24">
        <v>93.712854638277221</v>
      </c>
      <c r="Q9" s="24">
        <v>100</v>
      </c>
      <c r="R9" s="24">
        <v>2</v>
      </c>
      <c r="S9" s="24">
        <v>0</v>
      </c>
      <c r="T9" s="24">
        <v>102</v>
      </c>
      <c r="U9" s="29">
        <v>0.94095940959409585</v>
      </c>
      <c r="V9" s="24">
        <v>94.095940959409589</v>
      </c>
      <c r="W9" s="24">
        <v>93.982176800328531</v>
      </c>
      <c r="X9" s="24">
        <v>7</v>
      </c>
    </row>
    <row r="10" spans="1:24" x14ac:dyDescent="0.2">
      <c r="A10" s="24">
        <v>8</v>
      </c>
      <c r="B10" s="24">
        <v>2021215346</v>
      </c>
      <c r="C10" s="24" t="s">
        <v>175</v>
      </c>
      <c r="D10" s="24" t="s">
        <v>194</v>
      </c>
      <c r="E10" s="24">
        <v>97.970731707317071</v>
      </c>
      <c r="F10" s="24">
        <v>0</v>
      </c>
      <c r="G10" s="24">
        <v>0</v>
      </c>
      <c r="H10" s="24">
        <v>97.970731707317071</v>
      </c>
      <c r="I10" s="28">
        <v>0.89507317568808142</v>
      </c>
      <c r="J10" s="24">
        <v>89.507317568808148</v>
      </c>
      <c r="K10" s="24">
        <v>86.290999999999997</v>
      </c>
      <c r="L10" s="24">
        <v>0</v>
      </c>
      <c r="M10" s="24">
        <v>0</v>
      </c>
      <c r="N10" s="24">
        <v>86.290999999999997</v>
      </c>
      <c r="O10" s="28">
        <v>0.95148360917841901</v>
      </c>
      <c r="P10" s="24">
        <v>95.148360917841899</v>
      </c>
      <c r="Q10" s="24">
        <v>100</v>
      </c>
      <c r="R10" s="24">
        <v>0</v>
      </c>
      <c r="S10" s="24">
        <v>0</v>
      </c>
      <c r="T10" s="24">
        <v>100</v>
      </c>
      <c r="U10" s="29">
        <v>0.92250922509225086</v>
      </c>
      <c r="V10" s="24">
        <v>92.250922509225092</v>
      </c>
      <c r="W10" s="24">
        <v>93.730408407173471</v>
      </c>
      <c r="X10" s="24">
        <v>8</v>
      </c>
    </row>
    <row r="11" spans="1:24" x14ac:dyDescent="0.2">
      <c r="A11" s="24">
        <v>9</v>
      </c>
      <c r="B11" s="24">
        <v>2021215307</v>
      </c>
      <c r="C11" s="24" t="s">
        <v>176</v>
      </c>
      <c r="D11" s="24" t="s">
        <v>194</v>
      </c>
      <c r="E11" s="24">
        <v>97.8</v>
      </c>
      <c r="F11" s="24">
        <v>11.655555554999999</v>
      </c>
      <c r="G11" s="24">
        <v>0</v>
      </c>
      <c r="H11" s="27">
        <v>109.45555555499999</v>
      </c>
      <c r="I11" s="28">
        <v>0.99999999999999989</v>
      </c>
      <c r="J11" s="24">
        <v>100</v>
      </c>
      <c r="K11" s="24">
        <v>82.35988235294117</v>
      </c>
      <c r="L11" s="24">
        <v>0</v>
      </c>
      <c r="M11" s="24">
        <v>0</v>
      </c>
      <c r="N11" s="24">
        <v>82.35988235294117</v>
      </c>
      <c r="O11" s="28">
        <v>0.90813732733061903</v>
      </c>
      <c r="P11" s="24">
        <v>90.813732733061897</v>
      </c>
      <c r="Q11" s="24">
        <v>100</v>
      </c>
      <c r="R11" s="24">
        <v>3.3333333333333335</v>
      </c>
      <c r="S11" s="24">
        <v>0</v>
      </c>
      <c r="T11" s="24">
        <v>103.33333333333333</v>
      </c>
      <c r="U11" s="29">
        <v>0.95325953259532581</v>
      </c>
      <c r="V11" s="24">
        <v>95.325953259532582</v>
      </c>
      <c r="W11" s="24">
        <v>93.102208239096569</v>
      </c>
      <c r="X11" s="24">
        <v>9</v>
      </c>
    </row>
    <row r="12" spans="1:24" x14ac:dyDescent="0.2">
      <c r="A12" s="24">
        <v>10</v>
      </c>
      <c r="B12" s="24">
        <v>2021215359</v>
      </c>
      <c r="C12" s="24" t="s">
        <v>177</v>
      </c>
      <c r="D12" s="24" t="s">
        <v>194</v>
      </c>
      <c r="E12" s="24">
        <v>98.073170731707293</v>
      </c>
      <c r="F12" s="24">
        <v>0</v>
      </c>
      <c r="G12" s="24">
        <v>0</v>
      </c>
      <c r="H12" s="24">
        <v>98.073170731707293</v>
      </c>
      <c r="I12" s="28">
        <v>0.89600907175905553</v>
      </c>
      <c r="J12" s="24">
        <v>89.600907175905562</v>
      </c>
      <c r="K12" s="24">
        <v>85.254999999999995</v>
      </c>
      <c r="L12" s="24">
        <v>0</v>
      </c>
      <c r="M12" s="24">
        <v>0</v>
      </c>
      <c r="N12" s="24">
        <v>85.254999999999995</v>
      </c>
      <c r="O12" s="28">
        <v>0.94006020443042848</v>
      </c>
      <c r="P12" s="24">
        <v>94.006020443042857</v>
      </c>
      <c r="Q12" s="24">
        <v>100</v>
      </c>
      <c r="R12" s="24">
        <v>0</v>
      </c>
      <c r="S12" s="24">
        <v>0</v>
      </c>
      <c r="T12" s="24">
        <v>100</v>
      </c>
      <c r="U12" s="29">
        <v>0.92250922509225086</v>
      </c>
      <c r="V12" s="24">
        <v>92.250922509225092</v>
      </c>
      <c r="W12" s="24">
        <v>92.949487996233628</v>
      </c>
      <c r="X12" s="24">
        <v>10</v>
      </c>
    </row>
    <row r="13" spans="1:24" x14ac:dyDescent="0.2">
      <c r="A13" s="24">
        <v>11</v>
      </c>
      <c r="B13" s="24">
        <v>2021215302</v>
      </c>
      <c r="C13" s="24" t="s">
        <v>178</v>
      </c>
      <c r="D13" s="24" t="s">
        <v>194</v>
      </c>
      <c r="E13" s="24">
        <v>97.885365853658527</v>
      </c>
      <c r="F13" s="24">
        <v>0</v>
      </c>
      <c r="G13" s="24">
        <v>0</v>
      </c>
      <c r="H13" s="24">
        <v>97.885365853658527</v>
      </c>
      <c r="I13" s="28">
        <v>0.89429326229560269</v>
      </c>
      <c r="J13" s="24">
        <v>89.429326229560289</v>
      </c>
      <c r="K13" s="24">
        <v>84.118750000000006</v>
      </c>
      <c r="L13" s="24">
        <v>0</v>
      </c>
      <c r="M13" s="24">
        <v>0</v>
      </c>
      <c r="N13" s="24">
        <v>84.118750000000006</v>
      </c>
      <c r="O13" s="28">
        <v>0.92753139782337835</v>
      </c>
      <c r="P13" s="24">
        <v>92.753139782337826</v>
      </c>
      <c r="Q13" s="24">
        <v>100</v>
      </c>
      <c r="R13" s="24">
        <v>0</v>
      </c>
      <c r="S13" s="24">
        <v>0</v>
      </c>
      <c r="T13" s="24">
        <v>100</v>
      </c>
      <c r="U13" s="29">
        <v>0.92250922509225086</v>
      </c>
      <c r="V13" s="24">
        <v>92.250922509225092</v>
      </c>
      <c r="W13" s="24">
        <v>92.038155344471051</v>
      </c>
      <c r="X13" s="24">
        <v>11</v>
      </c>
    </row>
    <row r="14" spans="1:24" x14ac:dyDescent="0.2">
      <c r="A14" s="24">
        <v>12</v>
      </c>
      <c r="B14" s="24">
        <v>2021215380</v>
      </c>
      <c r="C14" s="24" t="s">
        <v>179</v>
      </c>
      <c r="D14" s="24" t="s">
        <v>194</v>
      </c>
      <c r="E14" s="24">
        <v>98.107317073170719</v>
      </c>
      <c r="F14" s="24">
        <v>5.5</v>
      </c>
      <c r="G14" s="24">
        <v>0</v>
      </c>
      <c r="H14" s="24">
        <v>103.60731707317072</v>
      </c>
      <c r="I14" s="28">
        <v>0.94656974283145801</v>
      </c>
      <c r="J14" s="24">
        <v>94.656974283145814</v>
      </c>
      <c r="K14" s="24">
        <v>80.913823529411758</v>
      </c>
      <c r="L14" s="24">
        <v>0</v>
      </c>
      <c r="M14" s="24">
        <v>0</v>
      </c>
      <c r="N14" s="24">
        <v>80.913823529411758</v>
      </c>
      <c r="O14" s="28">
        <v>0.89219242845940339</v>
      </c>
      <c r="P14" s="24">
        <v>89.219242845940343</v>
      </c>
      <c r="Q14" s="24">
        <v>100</v>
      </c>
      <c r="R14" s="24">
        <v>0</v>
      </c>
      <c r="S14" s="24">
        <v>0</v>
      </c>
      <c r="T14" s="24">
        <v>100</v>
      </c>
      <c r="U14" s="29">
        <v>0.92250922509225086</v>
      </c>
      <c r="V14" s="24">
        <v>92.250922509225092</v>
      </c>
      <c r="W14" s="24">
        <v>90.609957099709916</v>
      </c>
      <c r="X14" s="24">
        <v>12</v>
      </c>
    </row>
    <row r="15" spans="1:24" x14ac:dyDescent="0.2">
      <c r="A15" s="24">
        <v>13</v>
      </c>
      <c r="B15" s="24">
        <v>2021215370</v>
      </c>
      <c r="C15" s="24" t="s">
        <v>180</v>
      </c>
      <c r="D15" s="24" t="s">
        <v>194</v>
      </c>
      <c r="E15" s="24">
        <v>97.953658536585394</v>
      </c>
      <c r="F15" s="24">
        <v>0</v>
      </c>
      <c r="G15" s="24">
        <v>0</v>
      </c>
      <c r="H15" s="24">
        <v>97.953658536585394</v>
      </c>
      <c r="I15" s="28">
        <v>0.89491719300958594</v>
      </c>
      <c r="J15" s="24">
        <v>89.491719300958607</v>
      </c>
      <c r="K15" s="24">
        <v>82.06661764705882</v>
      </c>
      <c r="L15" s="24">
        <v>0</v>
      </c>
      <c r="M15" s="24">
        <v>0</v>
      </c>
      <c r="N15" s="24">
        <v>82.06661764705882</v>
      </c>
      <c r="O15" s="28">
        <v>0.90490365799317263</v>
      </c>
      <c r="P15" s="24">
        <v>90.490365799317246</v>
      </c>
      <c r="Q15" s="24">
        <v>100</v>
      </c>
      <c r="R15" s="24">
        <v>0</v>
      </c>
      <c r="S15" s="24">
        <v>0</v>
      </c>
      <c r="T15" s="24">
        <v>100</v>
      </c>
      <c r="U15" s="29">
        <v>0.92250922509225086</v>
      </c>
      <c r="V15" s="24">
        <v>92.250922509225092</v>
      </c>
      <c r="W15" s="24">
        <v>90.466692170636307</v>
      </c>
      <c r="X15" s="24">
        <v>13</v>
      </c>
    </row>
    <row r="16" spans="1:24" x14ac:dyDescent="0.2">
      <c r="A16" s="24">
        <v>14</v>
      </c>
      <c r="B16" s="24">
        <v>2021215330</v>
      </c>
      <c r="C16" s="24" t="s">
        <v>181</v>
      </c>
      <c r="D16" s="24" t="s">
        <v>194</v>
      </c>
      <c r="E16" s="24">
        <v>97.834146341463423</v>
      </c>
      <c r="F16" s="24">
        <v>3</v>
      </c>
      <c r="G16" s="24">
        <v>0</v>
      </c>
      <c r="H16" s="24">
        <v>100.83414634146342</v>
      </c>
      <c r="I16" s="28">
        <v>0.92123369919579423</v>
      </c>
      <c r="J16" s="24">
        <v>92.123369919579432</v>
      </c>
      <c r="K16" s="24">
        <v>79.881249999999994</v>
      </c>
      <c r="L16" s="24">
        <v>0</v>
      </c>
      <c r="M16" s="24">
        <v>0</v>
      </c>
      <c r="N16" s="24">
        <v>79.881249999999994</v>
      </c>
      <c r="O16" s="28">
        <v>0.88080680552645785</v>
      </c>
      <c r="P16" s="24">
        <v>88.080680552645788</v>
      </c>
      <c r="Q16" s="24">
        <v>100</v>
      </c>
      <c r="R16" s="24">
        <v>0</v>
      </c>
      <c r="S16" s="24">
        <v>0</v>
      </c>
      <c r="T16" s="24">
        <v>100</v>
      </c>
      <c r="U16" s="29">
        <v>0.92250922509225086</v>
      </c>
      <c r="V16" s="24">
        <v>92.250922509225092</v>
      </c>
      <c r="W16" s="24">
        <v>89.306242621690458</v>
      </c>
      <c r="X16" s="24">
        <v>14</v>
      </c>
    </row>
    <row r="17" spans="1:24" x14ac:dyDescent="0.2">
      <c r="A17" s="24">
        <v>15</v>
      </c>
      <c r="B17" s="24">
        <v>2021215301</v>
      </c>
      <c r="C17" s="24" t="s">
        <v>182</v>
      </c>
      <c r="D17" s="24" t="s">
        <v>194</v>
      </c>
      <c r="E17" s="24">
        <v>97.949999999999974</v>
      </c>
      <c r="F17" s="24">
        <v>0</v>
      </c>
      <c r="G17" s="24">
        <v>0</v>
      </c>
      <c r="H17" s="24">
        <v>97.949999999999974</v>
      </c>
      <c r="I17" s="28">
        <v>0.89488376814990778</v>
      </c>
      <c r="J17" s="24">
        <v>89.488376814990801</v>
      </c>
      <c r="K17" s="24">
        <v>80.53125</v>
      </c>
      <c r="L17" s="24">
        <v>0</v>
      </c>
      <c r="M17" s="24">
        <v>0</v>
      </c>
      <c r="N17" s="24">
        <v>80.53125</v>
      </c>
      <c r="O17" s="28">
        <v>0.8879739996251006</v>
      </c>
      <c r="P17" s="24">
        <v>88.797399962510056</v>
      </c>
      <c r="Q17" s="24">
        <v>100</v>
      </c>
      <c r="R17" s="24">
        <v>0</v>
      </c>
      <c r="S17" s="24">
        <v>0</v>
      </c>
      <c r="T17" s="24">
        <v>100</v>
      </c>
      <c r="U17" s="29">
        <v>0.92250922509225086</v>
      </c>
      <c r="V17" s="24">
        <v>92.250922509225092</v>
      </c>
      <c r="W17" s="24">
        <v>89.280947587677716</v>
      </c>
      <c r="X17" s="24">
        <v>15</v>
      </c>
    </row>
    <row r="18" spans="1:24" x14ac:dyDescent="0.2">
      <c r="A18" s="24">
        <v>16</v>
      </c>
      <c r="B18" s="24">
        <v>2021215363</v>
      </c>
      <c r="C18" s="24" t="s">
        <v>183</v>
      </c>
      <c r="D18" s="24" t="s">
        <v>194</v>
      </c>
      <c r="E18" s="24">
        <v>97.885365853658527</v>
      </c>
      <c r="F18" s="24">
        <v>0</v>
      </c>
      <c r="G18" s="24">
        <v>0</v>
      </c>
      <c r="H18" s="24">
        <v>97.885365853658527</v>
      </c>
      <c r="I18" s="28">
        <v>0.89429326229560269</v>
      </c>
      <c r="J18" s="24">
        <v>89.429326229560289</v>
      </c>
      <c r="K18" s="24">
        <v>80.396607142857135</v>
      </c>
      <c r="L18" s="24">
        <v>0</v>
      </c>
      <c r="M18" s="24">
        <v>0</v>
      </c>
      <c r="N18" s="24">
        <v>80.396607142857135</v>
      </c>
      <c r="O18" s="28">
        <v>0.88648936656181021</v>
      </c>
      <c r="P18" s="24">
        <v>88.648936656181021</v>
      </c>
      <c r="Q18" s="24">
        <v>100</v>
      </c>
      <c r="R18" s="24">
        <v>0</v>
      </c>
      <c r="S18" s="24">
        <v>0</v>
      </c>
      <c r="T18" s="24">
        <v>100</v>
      </c>
      <c r="U18" s="29">
        <v>0.92250922509225086</v>
      </c>
      <c r="V18" s="24">
        <v>92.250922509225092</v>
      </c>
      <c r="W18" s="24">
        <v>89.165213156161286</v>
      </c>
      <c r="X18" s="24">
        <v>16</v>
      </c>
    </row>
    <row r="19" spans="1:24" x14ac:dyDescent="0.2">
      <c r="A19" s="24">
        <v>17</v>
      </c>
      <c r="B19" s="24">
        <v>2021215320</v>
      </c>
      <c r="C19" s="24" t="s">
        <v>184</v>
      </c>
      <c r="D19" s="24" t="s">
        <v>194</v>
      </c>
      <c r="E19" s="24">
        <v>97.885365853658527</v>
      </c>
      <c r="F19" s="24">
        <v>10.4</v>
      </c>
      <c r="G19" s="24">
        <v>0</v>
      </c>
      <c r="H19" s="24">
        <v>108.28536585365853</v>
      </c>
      <c r="I19" s="28">
        <v>0.98930899673928874</v>
      </c>
      <c r="J19" s="24">
        <v>98.930899673928877</v>
      </c>
      <c r="K19" s="24">
        <v>77.067263157894729</v>
      </c>
      <c r="L19" s="24">
        <v>0</v>
      </c>
      <c r="M19" s="24">
        <v>0</v>
      </c>
      <c r="N19" s="24">
        <v>77.067263157894729</v>
      </c>
      <c r="O19" s="28">
        <v>0.84977851339046573</v>
      </c>
      <c r="P19" s="24">
        <v>84.97785133904658</v>
      </c>
      <c r="Q19" s="24">
        <v>100</v>
      </c>
      <c r="R19" s="24">
        <v>2</v>
      </c>
      <c r="S19" s="24">
        <v>0</v>
      </c>
      <c r="T19" s="24">
        <v>102</v>
      </c>
      <c r="U19" s="29">
        <v>0.94095940959409585</v>
      </c>
      <c r="V19" s="24">
        <v>94.095940959409589</v>
      </c>
      <c r="W19" s="24">
        <v>88.680269968059335</v>
      </c>
      <c r="X19" s="24">
        <v>17</v>
      </c>
    </row>
    <row r="20" spans="1:24" x14ac:dyDescent="0.2">
      <c r="A20" s="24">
        <v>18</v>
      </c>
      <c r="B20" s="24">
        <v>2021215354</v>
      </c>
      <c r="C20" s="24" t="s">
        <v>185</v>
      </c>
      <c r="D20" s="24" t="s">
        <v>194</v>
      </c>
      <c r="E20" s="24">
        <v>98.039024390243867</v>
      </c>
      <c r="F20" s="24">
        <v>4.7333333340000001</v>
      </c>
      <c r="G20" s="24">
        <v>0</v>
      </c>
      <c r="H20" s="24">
        <v>102.77235772424386</v>
      </c>
      <c r="I20" s="28">
        <v>0.93894144708444771</v>
      </c>
      <c r="J20" s="24">
        <v>93.894144708444784</v>
      </c>
      <c r="K20" s="24">
        <v>76.640833333333333</v>
      </c>
      <c r="L20" s="24">
        <v>0</v>
      </c>
      <c r="M20" s="24">
        <v>0</v>
      </c>
      <c r="N20" s="24">
        <v>76.640833333333333</v>
      </c>
      <c r="O20" s="28">
        <v>0.84507650520264777</v>
      </c>
      <c r="P20" s="24">
        <v>84.507650520264775</v>
      </c>
      <c r="Q20" s="24">
        <v>100</v>
      </c>
      <c r="R20" s="24">
        <v>8.4</v>
      </c>
      <c r="S20" s="24">
        <v>0</v>
      </c>
      <c r="T20" s="27">
        <v>108.4</v>
      </c>
      <c r="U20" s="29">
        <v>1</v>
      </c>
      <c r="V20" s="24">
        <v>100</v>
      </c>
      <c r="W20" s="24">
        <v>87.934184305874297</v>
      </c>
      <c r="X20" s="24">
        <v>18</v>
      </c>
    </row>
    <row r="21" spans="1:24" x14ac:dyDescent="0.2">
      <c r="A21" s="24">
        <v>19</v>
      </c>
      <c r="B21" s="24">
        <v>2021215311</v>
      </c>
      <c r="C21" s="24" t="s">
        <v>186</v>
      </c>
      <c r="D21" s="24" t="s">
        <v>194</v>
      </c>
      <c r="E21" s="24">
        <v>98.107317073170719</v>
      </c>
      <c r="F21" s="24">
        <v>8.1333333329999995</v>
      </c>
      <c r="G21" s="24">
        <v>0</v>
      </c>
      <c r="H21" s="24">
        <v>106.24065040617072</v>
      </c>
      <c r="I21" s="28">
        <v>0.97062821404973054</v>
      </c>
      <c r="J21" s="24">
        <v>97.062821404973064</v>
      </c>
      <c r="K21" s="24">
        <v>75.86</v>
      </c>
      <c r="L21" s="24">
        <v>0</v>
      </c>
      <c r="M21" s="24">
        <v>0</v>
      </c>
      <c r="N21" s="24">
        <v>75.86</v>
      </c>
      <c r="O21" s="28">
        <v>0.83646668357389375</v>
      </c>
      <c r="P21" s="24">
        <v>83.646668357389373</v>
      </c>
      <c r="Q21" s="24">
        <v>100</v>
      </c>
      <c r="R21" s="24">
        <v>3.4</v>
      </c>
      <c r="S21" s="24">
        <v>0</v>
      </c>
      <c r="T21" s="24">
        <v>103.4</v>
      </c>
      <c r="U21" s="29">
        <v>0.95387453874538741</v>
      </c>
      <c r="V21" s="24">
        <v>95.387453874538735</v>
      </c>
      <c r="W21" s="24">
        <v>87.503977518621042</v>
      </c>
      <c r="X21" s="24">
        <v>19</v>
      </c>
    </row>
    <row r="22" spans="1:24" x14ac:dyDescent="0.2">
      <c r="A22" s="24">
        <v>20</v>
      </c>
      <c r="B22" s="24">
        <v>2021215362</v>
      </c>
      <c r="C22" s="24" t="s">
        <v>187</v>
      </c>
      <c r="D22" s="24" t="s">
        <v>194</v>
      </c>
      <c r="E22" s="24">
        <v>98.021951219512189</v>
      </c>
      <c r="F22" s="24">
        <v>1.5</v>
      </c>
      <c r="G22" s="24">
        <v>0</v>
      </c>
      <c r="H22" s="24">
        <v>99.521951219512189</v>
      </c>
      <c r="I22" s="28">
        <v>0.90924531619140792</v>
      </c>
      <c r="J22" s="24">
        <v>90.924531619140808</v>
      </c>
      <c r="K22" s="24">
        <v>77.625939849624061</v>
      </c>
      <c r="L22" s="24">
        <v>0</v>
      </c>
      <c r="M22" s="24">
        <v>0</v>
      </c>
      <c r="N22" s="24">
        <v>77.625939849624061</v>
      </c>
      <c r="O22" s="28">
        <v>0.85593873537202214</v>
      </c>
      <c r="P22" s="24">
        <v>85.593873537202214</v>
      </c>
      <c r="Q22" s="24">
        <v>100</v>
      </c>
      <c r="R22" s="24">
        <v>0</v>
      </c>
      <c r="S22" s="24">
        <v>0</v>
      </c>
      <c r="T22" s="24">
        <v>100</v>
      </c>
      <c r="U22" s="29">
        <v>0.92250922509225086</v>
      </c>
      <c r="V22" s="24">
        <v>92.250922509225092</v>
      </c>
      <c r="W22" s="24">
        <v>87.325710050792225</v>
      </c>
      <c r="X22" s="24">
        <v>20</v>
      </c>
    </row>
    <row r="23" spans="1:24" x14ac:dyDescent="0.2">
      <c r="A23" s="24">
        <v>21</v>
      </c>
      <c r="B23" s="24">
        <v>2021215350</v>
      </c>
      <c r="C23" s="24" t="s">
        <v>188</v>
      </c>
      <c r="D23" s="24" t="s">
        <v>194</v>
      </c>
      <c r="E23" s="24">
        <v>98.039024390243867</v>
      </c>
      <c r="F23" s="24">
        <v>0</v>
      </c>
      <c r="G23" s="24">
        <v>0</v>
      </c>
      <c r="H23" s="24">
        <v>98.039024390243867</v>
      </c>
      <c r="I23" s="28">
        <v>0.89569710640206401</v>
      </c>
      <c r="J23" s="24">
        <v>89.569710640206409</v>
      </c>
      <c r="K23" s="24">
        <v>77.63</v>
      </c>
      <c r="L23" s="24">
        <v>0</v>
      </c>
      <c r="M23" s="24">
        <v>0</v>
      </c>
      <c r="N23" s="24">
        <v>77.63</v>
      </c>
      <c r="O23" s="28">
        <v>0.85598350442712057</v>
      </c>
      <c r="P23" s="24">
        <v>85.598350442712061</v>
      </c>
      <c r="Q23" s="24">
        <v>100</v>
      </c>
      <c r="R23" s="24">
        <v>0</v>
      </c>
      <c r="S23" s="24">
        <v>0</v>
      </c>
      <c r="T23" s="24">
        <v>100</v>
      </c>
      <c r="U23" s="29">
        <v>0.92250922509225086</v>
      </c>
      <c r="V23" s="24">
        <v>92.250922509225092</v>
      </c>
      <c r="W23" s="24">
        <v>87.057879688862229</v>
      </c>
      <c r="X23" s="24">
        <v>21</v>
      </c>
    </row>
    <row r="24" spans="1:24" x14ac:dyDescent="0.2">
      <c r="A24" s="24">
        <v>22</v>
      </c>
      <c r="B24" s="24">
        <v>2021215333</v>
      </c>
      <c r="C24" s="24" t="s">
        <v>189</v>
      </c>
      <c r="D24" s="24" t="s">
        <v>194</v>
      </c>
      <c r="E24" s="24">
        <v>98.14146341463416</v>
      </c>
      <c r="F24" s="24">
        <v>4.5999999999999996</v>
      </c>
      <c r="G24" s="24">
        <v>0</v>
      </c>
      <c r="H24" s="24">
        <v>102.74146341463415</v>
      </c>
      <c r="I24" s="28">
        <v>0.93865919270774612</v>
      </c>
      <c r="J24" s="24">
        <v>93.865919270774626</v>
      </c>
      <c r="K24" s="24">
        <v>74.983705882352922</v>
      </c>
      <c r="L24" s="24">
        <v>0</v>
      </c>
      <c r="M24" s="24">
        <v>0</v>
      </c>
      <c r="N24" s="24">
        <v>74.983705882352922</v>
      </c>
      <c r="O24" s="28">
        <v>0.82680426814516239</v>
      </c>
      <c r="P24" s="24">
        <v>82.680426814516238</v>
      </c>
      <c r="Q24" s="24">
        <v>100</v>
      </c>
      <c r="R24" s="24">
        <v>0</v>
      </c>
      <c r="S24" s="24">
        <v>0</v>
      </c>
      <c r="T24" s="24">
        <v>100</v>
      </c>
      <c r="U24" s="29">
        <v>0.92250922509225086</v>
      </c>
      <c r="V24" s="24">
        <v>92.250922509225092</v>
      </c>
      <c r="W24" s="24">
        <v>85.874574875238807</v>
      </c>
      <c r="X24" s="24">
        <v>22</v>
      </c>
    </row>
    <row r="25" spans="1:24" x14ac:dyDescent="0.2">
      <c r="A25" s="24">
        <v>23</v>
      </c>
      <c r="B25" s="24">
        <v>2021215345</v>
      </c>
      <c r="C25" s="24" t="s">
        <v>190</v>
      </c>
      <c r="D25" s="24" t="s">
        <v>194</v>
      </c>
      <c r="E25" s="24">
        <v>98.039024390243867</v>
      </c>
      <c r="F25" s="24">
        <v>0</v>
      </c>
      <c r="G25" s="24">
        <v>0</v>
      </c>
      <c r="H25" s="24">
        <v>98.039024390243867</v>
      </c>
      <c r="I25" s="28">
        <v>0.89569710640206401</v>
      </c>
      <c r="J25" s="24">
        <v>89.569710640206409</v>
      </c>
      <c r="K25" s="24">
        <v>74.63</v>
      </c>
      <c r="L25" s="24">
        <v>0</v>
      </c>
      <c r="M25" s="24">
        <v>0</v>
      </c>
      <c r="N25" s="24">
        <v>74.63</v>
      </c>
      <c r="O25" s="28">
        <v>0.82290414704876991</v>
      </c>
      <c r="P25" s="24">
        <v>82.290414704876994</v>
      </c>
      <c r="Q25" s="24">
        <v>100</v>
      </c>
      <c r="R25" s="24">
        <v>0</v>
      </c>
      <c r="S25" s="24">
        <v>0</v>
      </c>
      <c r="T25" s="24">
        <v>100</v>
      </c>
      <c r="U25" s="29">
        <v>0.92250922509225086</v>
      </c>
      <c r="V25" s="24">
        <v>92.250922509225092</v>
      </c>
      <c r="W25" s="24">
        <v>84.742324672377691</v>
      </c>
      <c r="X25" s="24">
        <v>23</v>
      </c>
    </row>
    <row r="26" spans="1:24" x14ac:dyDescent="0.2">
      <c r="A26" s="24">
        <v>24</v>
      </c>
      <c r="B26" s="24">
        <v>2021215361</v>
      </c>
      <c r="C26" s="24" t="s">
        <v>191</v>
      </c>
      <c r="D26" s="24" t="s">
        <v>194</v>
      </c>
      <c r="E26" s="24">
        <v>98.107317073170719</v>
      </c>
      <c r="F26" s="24">
        <v>0</v>
      </c>
      <c r="G26" s="24">
        <v>0</v>
      </c>
      <c r="H26" s="24">
        <v>98.107317073170719</v>
      </c>
      <c r="I26" s="28">
        <v>0.89632103711604716</v>
      </c>
      <c r="J26" s="24">
        <v>89.632103711604728</v>
      </c>
      <c r="K26" s="24">
        <v>73.951079545454547</v>
      </c>
      <c r="L26" s="24">
        <v>0</v>
      </c>
      <c r="M26" s="24">
        <v>0</v>
      </c>
      <c r="N26" s="24">
        <v>73.951079545454547</v>
      </c>
      <c r="O26" s="28">
        <v>0.81541806293297625</v>
      </c>
      <c r="P26" s="24">
        <v>81.541806293297626</v>
      </c>
      <c r="Q26" s="24">
        <v>100</v>
      </c>
      <c r="R26" s="24">
        <v>0</v>
      </c>
      <c r="S26" s="24">
        <v>0</v>
      </c>
      <c r="T26" s="24">
        <v>100</v>
      </c>
      <c r="U26" s="29">
        <v>0.92250922509225086</v>
      </c>
      <c r="V26" s="24">
        <v>92.250922509225092</v>
      </c>
      <c r="W26" s="24">
        <v>84.230777398551794</v>
      </c>
      <c r="X26" s="24">
        <v>24</v>
      </c>
    </row>
    <row r="27" spans="1:24" x14ac:dyDescent="0.2">
      <c r="A27" s="24">
        <v>25</v>
      </c>
      <c r="B27" s="24">
        <v>2021215303</v>
      </c>
      <c r="C27" s="24" t="s">
        <v>192</v>
      </c>
      <c r="D27" s="24" t="s">
        <v>194</v>
      </c>
      <c r="E27" s="24">
        <v>97.86829268292685</v>
      </c>
      <c r="F27" s="24">
        <v>0</v>
      </c>
      <c r="G27" s="24">
        <v>0</v>
      </c>
      <c r="H27" s="24">
        <v>97.86829268292685</v>
      </c>
      <c r="I27" s="28">
        <v>0.89413727961710721</v>
      </c>
      <c r="J27" s="24">
        <v>89.413727961710734</v>
      </c>
      <c r="K27" s="24">
        <v>73.434736842105266</v>
      </c>
      <c r="L27" s="24">
        <v>0</v>
      </c>
      <c r="M27" s="24">
        <v>0</v>
      </c>
      <c r="N27" s="24">
        <v>73.434736842105266</v>
      </c>
      <c r="O27" s="28">
        <v>0.80972463466171141</v>
      </c>
      <c r="P27" s="24">
        <v>80.972463466171135</v>
      </c>
      <c r="Q27" s="24">
        <v>100</v>
      </c>
      <c r="R27" s="24">
        <v>0</v>
      </c>
      <c r="S27" s="24">
        <v>0</v>
      </c>
      <c r="T27" s="24">
        <v>100</v>
      </c>
      <c r="U27" s="29">
        <v>0.92250922509225086</v>
      </c>
      <c r="V27" s="24">
        <v>92.250922509225092</v>
      </c>
      <c r="W27" s="24">
        <v>83.78856226958446</v>
      </c>
      <c r="X27" s="24">
        <v>25</v>
      </c>
    </row>
    <row r="29" spans="1:24" x14ac:dyDescent="0.2">
      <c r="I29" s="2"/>
    </row>
    <row r="30" spans="1:24" x14ac:dyDescent="0.2">
      <c r="I30" s="2"/>
      <c r="N30" s="2"/>
      <c r="Q30" s="2"/>
    </row>
    <row r="31" spans="1:24" x14ac:dyDescent="0.2">
      <c r="I31" s="2"/>
      <c r="N31" s="2"/>
      <c r="Q31" s="2"/>
    </row>
    <row r="32" spans="1:24" x14ac:dyDescent="0.2">
      <c r="I32" s="2"/>
      <c r="N32" s="2"/>
      <c r="Q32" s="2"/>
    </row>
    <row r="33" spans="9:17" x14ac:dyDescent="0.2">
      <c r="I33" s="2"/>
      <c r="N33" s="2"/>
      <c r="Q33" s="2"/>
    </row>
    <row r="34" spans="9:17" x14ac:dyDescent="0.2">
      <c r="I34" s="2"/>
      <c r="N34" s="2"/>
      <c r="Q34" s="2"/>
    </row>
    <row r="35" spans="9:17" x14ac:dyDescent="0.2">
      <c r="I35" s="2"/>
      <c r="N35" s="2"/>
      <c r="Q35" s="2"/>
    </row>
    <row r="36" spans="9:17" x14ac:dyDescent="0.2">
      <c r="I36" s="2"/>
      <c r="N36" s="2"/>
      <c r="Q36" s="2"/>
    </row>
    <row r="37" spans="9:17" x14ac:dyDescent="0.2">
      <c r="I37" s="2"/>
      <c r="N37" s="2"/>
      <c r="Q37" s="2"/>
    </row>
    <row r="38" spans="9:17" x14ac:dyDescent="0.2">
      <c r="I38" s="2"/>
      <c r="N38" s="2"/>
      <c r="Q38" s="2"/>
    </row>
    <row r="39" spans="9:17" x14ac:dyDescent="0.2">
      <c r="I39" s="2"/>
      <c r="N39" s="2"/>
      <c r="Q39" s="2"/>
    </row>
    <row r="40" spans="9:17" x14ac:dyDescent="0.2">
      <c r="I40" s="2"/>
      <c r="N40" s="2"/>
      <c r="Q40" s="2"/>
    </row>
    <row r="41" spans="9:17" x14ac:dyDescent="0.2">
      <c r="I41" s="2"/>
      <c r="N41" s="2"/>
      <c r="Q41" s="2"/>
    </row>
    <row r="42" spans="9:17" x14ac:dyDescent="0.2">
      <c r="I42" s="2"/>
      <c r="N42" s="2"/>
      <c r="Q42" s="2"/>
    </row>
    <row r="43" spans="9:17" x14ac:dyDescent="0.2">
      <c r="I43" s="2"/>
      <c r="N43" s="2"/>
      <c r="Q43" s="2"/>
    </row>
    <row r="44" spans="9:17" x14ac:dyDescent="0.2">
      <c r="I44" s="2"/>
      <c r="N44" s="2"/>
      <c r="Q44" s="2"/>
    </row>
    <row r="45" spans="9:17" x14ac:dyDescent="0.2">
      <c r="I45" s="2"/>
      <c r="N45" s="2"/>
      <c r="Q45" s="2"/>
    </row>
    <row r="46" spans="9:17" x14ac:dyDescent="0.2">
      <c r="I46" s="2"/>
      <c r="N46" s="2"/>
      <c r="Q46" s="2"/>
    </row>
    <row r="47" spans="9:17" x14ac:dyDescent="0.2">
      <c r="I47" s="2"/>
      <c r="N47" s="2"/>
      <c r="Q47" s="2"/>
    </row>
    <row r="48" spans="9:17" x14ac:dyDescent="0.2">
      <c r="I48" s="2"/>
      <c r="N48" s="2"/>
      <c r="Q48" s="2"/>
    </row>
    <row r="49" spans="9:17" x14ac:dyDescent="0.2">
      <c r="I49" s="2"/>
      <c r="N49" s="2"/>
      <c r="Q49" s="2"/>
    </row>
    <row r="50" spans="9:17" x14ac:dyDescent="0.2">
      <c r="I50" s="2"/>
      <c r="N50" s="2"/>
      <c r="Q50" s="2"/>
    </row>
    <row r="51" spans="9:17" x14ac:dyDescent="0.2">
      <c r="I51" s="2"/>
      <c r="N51" s="2"/>
      <c r="Q51" s="2"/>
    </row>
    <row r="52" spans="9:17" x14ac:dyDescent="0.2">
      <c r="I52" s="2"/>
      <c r="N52" s="2"/>
      <c r="Q52" s="2"/>
    </row>
    <row r="53" spans="9:17" x14ac:dyDescent="0.2">
      <c r="I53" s="2"/>
      <c r="N53" s="2"/>
      <c r="Q53" s="2"/>
    </row>
    <row r="54" spans="9:17" x14ac:dyDescent="0.2">
      <c r="N54" s="2"/>
      <c r="Q54" s="2"/>
    </row>
  </sheetData>
  <autoFilter ref="A2:Y2" xr:uid="{A57F49ED-3F61-4BC2-91E6-6119D4629F41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A82E-6847-492C-9D9E-615C35C0B045}">
  <dimension ref="A1:X34"/>
  <sheetViews>
    <sheetView zoomScale="85" zoomScaleNormal="85" workbookViewId="0">
      <selection activeCell="H16" sqref="H16"/>
    </sheetView>
  </sheetViews>
  <sheetFormatPr defaultColWidth="9" defaultRowHeight="28.5" customHeight="1" x14ac:dyDescent="0.2"/>
  <cols>
    <col min="1" max="1" width="9" style="72"/>
    <col min="2" max="2" width="14" style="72" customWidth="1"/>
    <col min="3" max="4" width="9" style="72"/>
    <col min="5" max="5" width="11.125" style="72" customWidth="1"/>
    <col min="6" max="6" width="11.75" style="72" customWidth="1"/>
    <col min="7" max="7" width="11.875" style="72" customWidth="1"/>
    <col min="8" max="8" width="16.5" style="72" customWidth="1"/>
    <col min="9" max="9" width="20.5" style="72" customWidth="1"/>
    <col min="10" max="11" width="12.75" style="72" customWidth="1"/>
    <col min="12" max="13" width="9" style="72"/>
    <col min="14" max="14" width="15.125" style="72" customWidth="1"/>
    <col min="15" max="15" width="20.5" style="72" customWidth="1"/>
    <col min="16" max="17" width="12.75" style="72" customWidth="1"/>
    <col min="18" max="19" width="9" style="72"/>
    <col min="20" max="20" width="10.375" style="72" customWidth="1"/>
    <col min="21" max="21" width="20.5" style="72" customWidth="1"/>
    <col min="22" max="22" width="12.75" style="72" customWidth="1"/>
    <col min="23" max="23" width="13.625" style="72" customWidth="1"/>
    <col min="24" max="16384" width="9" style="72"/>
  </cols>
  <sheetData>
    <row r="1" spans="1:24" ht="20.100000000000001" customHeight="1" x14ac:dyDescent="0.2">
      <c r="A1" s="121" t="s">
        <v>67</v>
      </c>
      <c r="B1" s="122" t="s">
        <v>0</v>
      </c>
      <c r="C1" s="122" t="s">
        <v>1</v>
      </c>
      <c r="D1" s="122" t="s">
        <v>68</v>
      </c>
      <c r="E1" s="123" t="s">
        <v>5</v>
      </c>
      <c r="F1" s="117"/>
      <c r="G1" s="117"/>
      <c r="H1" s="117"/>
      <c r="I1" s="117"/>
      <c r="J1" s="118"/>
      <c r="K1" s="117" t="s">
        <v>7</v>
      </c>
      <c r="L1" s="117"/>
      <c r="M1" s="117"/>
      <c r="N1" s="117"/>
      <c r="O1" s="117"/>
      <c r="P1" s="118"/>
      <c r="Q1" s="117" t="s">
        <v>9</v>
      </c>
      <c r="R1" s="117"/>
      <c r="S1" s="117"/>
      <c r="T1" s="117"/>
      <c r="U1" s="117"/>
      <c r="V1" s="118"/>
      <c r="W1" s="119" t="s">
        <v>69</v>
      </c>
      <c r="X1" s="120" t="s">
        <v>70</v>
      </c>
    </row>
    <row r="2" spans="1:24" ht="20.100000000000001" customHeight="1" x14ac:dyDescent="0.2">
      <c r="A2" s="121"/>
      <c r="B2" s="122"/>
      <c r="C2" s="122"/>
      <c r="D2" s="122"/>
      <c r="E2" s="50" t="s">
        <v>72</v>
      </c>
      <c r="F2" s="51" t="s">
        <v>2</v>
      </c>
      <c r="G2" s="52" t="s">
        <v>3</v>
      </c>
      <c r="H2" s="53" t="s">
        <v>4</v>
      </c>
      <c r="I2" s="54" t="s">
        <v>73</v>
      </c>
      <c r="J2" s="55" t="s">
        <v>74</v>
      </c>
      <c r="K2" s="56" t="s">
        <v>72</v>
      </c>
      <c r="L2" s="65" t="s">
        <v>2</v>
      </c>
      <c r="M2" s="50" t="s">
        <v>3</v>
      </c>
      <c r="N2" s="50" t="s">
        <v>6</v>
      </c>
      <c r="O2" s="54" t="s">
        <v>75</v>
      </c>
      <c r="P2" s="66" t="s">
        <v>76</v>
      </c>
      <c r="Q2" s="67" t="s">
        <v>72</v>
      </c>
      <c r="R2" s="54" t="s">
        <v>2</v>
      </c>
      <c r="S2" s="50" t="s">
        <v>3</v>
      </c>
      <c r="T2" s="50" t="s">
        <v>8</v>
      </c>
      <c r="U2" s="54" t="s">
        <v>77</v>
      </c>
      <c r="V2" s="57" t="s">
        <v>78</v>
      </c>
      <c r="W2" s="119"/>
      <c r="X2" s="120"/>
    </row>
    <row r="3" spans="1:24" ht="20.100000000000001" customHeight="1" x14ac:dyDescent="0.2">
      <c r="A3" s="14">
        <v>1</v>
      </c>
      <c r="B3" s="59">
        <v>2021210654</v>
      </c>
      <c r="C3" s="68" t="s">
        <v>248</v>
      </c>
      <c r="D3" s="69" t="s">
        <v>249</v>
      </c>
      <c r="E3" s="69">
        <v>96.036538461538399</v>
      </c>
      <c r="F3" s="58">
        <v>2</v>
      </c>
      <c r="G3" s="70">
        <v>0</v>
      </c>
      <c r="H3" s="14">
        <v>98.036538461538399</v>
      </c>
      <c r="I3" s="14">
        <v>0.92112966175195299</v>
      </c>
      <c r="J3" s="14">
        <v>92.112966175195098</v>
      </c>
      <c r="K3" s="14">
        <v>89.8066666666667</v>
      </c>
      <c r="L3" s="14"/>
      <c r="M3" s="14">
        <v>0</v>
      </c>
      <c r="N3" s="71">
        <v>89.8066666666667</v>
      </c>
      <c r="O3" s="14">
        <v>1</v>
      </c>
      <c r="P3" s="62">
        <v>100</v>
      </c>
      <c r="Q3" s="62">
        <v>100</v>
      </c>
      <c r="R3" s="14"/>
      <c r="S3" s="14">
        <v>0</v>
      </c>
      <c r="T3" s="14">
        <v>100</v>
      </c>
      <c r="U3" s="14">
        <v>0.93747070404049904</v>
      </c>
      <c r="V3" s="14">
        <v>93.747070404049893</v>
      </c>
      <c r="W3" s="14">
        <v>97.797300275444002</v>
      </c>
      <c r="X3" s="14">
        <v>1</v>
      </c>
    </row>
    <row r="4" spans="1:24" ht="20.100000000000001" customHeight="1" x14ac:dyDescent="0.2">
      <c r="A4" s="14">
        <v>2</v>
      </c>
      <c r="B4" s="59">
        <v>2021210668</v>
      </c>
      <c r="C4" s="68" t="s">
        <v>250</v>
      </c>
      <c r="D4" s="69" t="s">
        <v>249</v>
      </c>
      <c r="E4" s="69">
        <v>96.184615384615398</v>
      </c>
      <c r="F4" s="58">
        <v>7.8</v>
      </c>
      <c r="G4" s="70">
        <v>0</v>
      </c>
      <c r="H4" s="14">
        <v>103.984615384615</v>
      </c>
      <c r="I4" s="14">
        <v>0.977016478751083</v>
      </c>
      <c r="J4" s="14">
        <v>97.701647875108407</v>
      </c>
      <c r="K4" s="14">
        <v>87.313333333333304</v>
      </c>
      <c r="L4" s="14"/>
      <c r="M4" s="14">
        <v>0</v>
      </c>
      <c r="N4" s="62">
        <v>87.313333333333304</v>
      </c>
      <c r="O4" s="14">
        <v>0.972236656521416</v>
      </c>
      <c r="P4" s="62">
        <v>97.223665652141605</v>
      </c>
      <c r="Q4" s="62">
        <v>100</v>
      </c>
      <c r="R4" s="14"/>
      <c r="S4" s="14">
        <v>0</v>
      </c>
      <c r="T4" s="14">
        <v>100</v>
      </c>
      <c r="U4" s="14">
        <v>0.93747070404049904</v>
      </c>
      <c r="V4" s="14">
        <v>93.747070404049893</v>
      </c>
      <c r="W4" s="14">
        <v>96.9716025719258</v>
      </c>
      <c r="X4" s="14">
        <v>2</v>
      </c>
    </row>
    <row r="5" spans="1:24" ht="20.100000000000001" customHeight="1" x14ac:dyDescent="0.2">
      <c r="A5" s="14">
        <v>3</v>
      </c>
      <c r="B5" s="59">
        <v>2021210653</v>
      </c>
      <c r="C5" s="68" t="s">
        <v>251</v>
      </c>
      <c r="D5" s="69" t="s">
        <v>249</v>
      </c>
      <c r="E5" s="69">
        <v>96.103846153846206</v>
      </c>
      <c r="F5" s="58">
        <v>0</v>
      </c>
      <c r="G5" s="70">
        <v>0</v>
      </c>
      <c r="H5" s="14">
        <v>96.103846153846206</v>
      </c>
      <c r="I5" s="14">
        <v>0.902970511708589</v>
      </c>
      <c r="J5" s="14">
        <v>90.297051170858694</v>
      </c>
      <c r="K5" s="14">
        <v>86.665714285714301</v>
      </c>
      <c r="L5" s="14">
        <v>0.83330000000000004</v>
      </c>
      <c r="M5" s="14">
        <v>0</v>
      </c>
      <c r="N5" s="62">
        <v>87.4987142857143</v>
      </c>
      <c r="O5" s="14">
        <v>0.97430087913719399</v>
      </c>
      <c r="P5" s="62">
        <v>97.430087913719404</v>
      </c>
      <c r="Q5" s="62">
        <v>100</v>
      </c>
      <c r="R5" s="14"/>
      <c r="S5" s="14">
        <v>0</v>
      </c>
      <c r="T5" s="14">
        <v>100</v>
      </c>
      <c r="U5" s="14">
        <v>0.93747070404049904</v>
      </c>
      <c r="V5" s="14">
        <v>93.747070404049893</v>
      </c>
      <c r="W5" s="14">
        <v>95.635178814180307</v>
      </c>
      <c r="X5" s="14">
        <v>3</v>
      </c>
    </row>
    <row r="6" spans="1:24" ht="20.100000000000001" customHeight="1" x14ac:dyDescent="0.2">
      <c r="A6" s="14">
        <v>4</v>
      </c>
      <c r="B6" s="59">
        <v>2021210658</v>
      </c>
      <c r="C6" s="68" t="s">
        <v>252</v>
      </c>
      <c r="D6" s="69" t="s">
        <v>249</v>
      </c>
      <c r="E6" s="69">
        <v>96.076923076923094</v>
      </c>
      <c r="F6" s="58">
        <v>3</v>
      </c>
      <c r="G6" s="70">
        <v>0</v>
      </c>
      <c r="H6" s="14">
        <v>99.076923076923094</v>
      </c>
      <c r="I6" s="14">
        <v>0.93090488580514796</v>
      </c>
      <c r="J6" s="14">
        <v>93.090488580514602</v>
      </c>
      <c r="K6" s="14">
        <v>86.673333333333304</v>
      </c>
      <c r="L6" s="14"/>
      <c r="M6" s="14">
        <v>0</v>
      </c>
      <c r="N6" s="62">
        <v>86.673333333333304</v>
      </c>
      <c r="O6" s="14">
        <v>0.96511023680498798</v>
      </c>
      <c r="P6" s="62">
        <v>96.511023680498795</v>
      </c>
      <c r="Q6" s="62">
        <v>100</v>
      </c>
      <c r="R6" s="14"/>
      <c r="S6" s="14">
        <v>0</v>
      </c>
      <c r="T6" s="14">
        <v>100</v>
      </c>
      <c r="U6" s="14">
        <v>0.93747070404049904</v>
      </c>
      <c r="V6" s="14">
        <v>93.747070404049893</v>
      </c>
      <c r="W6" s="14">
        <v>95.550521332857102</v>
      </c>
      <c r="X6" s="14">
        <v>4</v>
      </c>
    </row>
    <row r="7" spans="1:24" ht="20.100000000000001" customHeight="1" x14ac:dyDescent="0.2">
      <c r="A7" s="14">
        <v>5</v>
      </c>
      <c r="B7" s="59">
        <v>2021210660</v>
      </c>
      <c r="C7" s="68" t="s">
        <v>253</v>
      </c>
      <c r="D7" s="69" t="s">
        <v>249</v>
      </c>
      <c r="E7" s="69">
        <v>96.265384615384605</v>
      </c>
      <c r="F7" s="58">
        <v>6.6</v>
      </c>
      <c r="G7" s="70">
        <v>0</v>
      </c>
      <c r="H7" s="14">
        <v>102.865384615385</v>
      </c>
      <c r="I7" s="14">
        <v>0.96650043365134997</v>
      </c>
      <c r="J7" s="14">
        <v>96.650043365134394</v>
      </c>
      <c r="K7" s="14">
        <v>85.6933333333333</v>
      </c>
      <c r="L7" s="14"/>
      <c r="M7" s="14">
        <v>0</v>
      </c>
      <c r="N7" s="62">
        <v>85.6933333333333</v>
      </c>
      <c r="O7" s="14">
        <v>0.954197906614208</v>
      </c>
      <c r="P7" s="62">
        <v>95.419790661420805</v>
      </c>
      <c r="Q7" s="62">
        <v>100</v>
      </c>
      <c r="R7" s="14"/>
      <c r="S7" s="14">
        <v>0</v>
      </c>
      <c r="T7" s="14">
        <v>100</v>
      </c>
      <c r="U7" s="14">
        <v>0.93747070404049904</v>
      </c>
      <c r="V7" s="14">
        <v>93.747070404049893</v>
      </c>
      <c r="W7" s="14">
        <v>95.4985691764264</v>
      </c>
      <c r="X7" s="14">
        <v>5</v>
      </c>
    </row>
    <row r="8" spans="1:24" ht="20.100000000000001" customHeight="1" x14ac:dyDescent="0.2">
      <c r="A8" s="14">
        <v>6</v>
      </c>
      <c r="B8" s="59">
        <v>2021210679</v>
      </c>
      <c r="C8" s="68" t="s">
        <v>254</v>
      </c>
      <c r="D8" s="69" t="s">
        <v>249</v>
      </c>
      <c r="E8" s="69">
        <v>96.292307692307702</v>
      </c>
      <c r="F8" s="58">
        <v>6</v>
      </c>
      <c r="G8" s="70">
        <v>0</v>
      </c>
      <c r="H8" s="14">
        <v>102.292307692308</v>
      </c>
      <c r="I8" s="14">
        <v>0.96111592945938595</v>
      </c>
      <c r="J8" s="14">
        <v>96.111592945938099</v>
      </c>
      <c r="K8" s="14">
        <v>81.486666666666693</v>
      </c>
      <c r="L8" s="14">
        <v>3.76</v>
      </c>
      <c r="M8" s="14">
        <v>0</v>
      </c>
      <c r="N8" s="62">
        <v>85.246666666666698</v>
      </c>
      <c r="O8" s="14">
        <v>0.94922425952045097</v>
      </c>
      <c r="P8" s="62">
        <v>94.922425952045202</v>
      </c>
      <c r="Q8" s="62">
        <v>100</v>
      </c>
      <c r="R8" s="14"/>
      <c r="S8" s="14">
        <v>0</v>
      </c>
      <c r="T8" s="14">
        <v>100</v>
      </c>
      <c r="U8" s="14">
        <v>0.93747070404049904</v>
      </c>
      <c r="V8" s="14">
        <v>93.747070404049893</v>
      </c>
      <c r="W8" s="14">
        <v>95.042723796024205</v>
      </c>
      <c r="X8" s="14">
        <v>6</v>
      </c>
    </row>
    <row r="9" spans="1:24" ht="20.100000000000001" customHeight="1" x14ac:dyDescent="0.2">
      <c r="A9" s="14">
        <v>7</v>
      </c>
      <c r="B9" s="59">
        <v>2021210645</v>
      </c>
      <c r="C9" s="68" t="s">
        <v>255</v>
      </c>
      <c r="D9" s="69" t="s">
        <v>249</v>
      </c>
      <c r="E9" s="69">
        <v>96.036538461538399</v>
      </c>
      <c r="F9" s="58">
        <v>2</v>
      </c>
      <c r="G9" s="70">
        <v>0</v>
      </c>
      <c r="H9" s="14">
        <v>98.036538461538399</v>
      </c>
      <c r="I9" s="14">
        <v>0.92112966175195299</v>
      </c>
      <c r="J9" s="14">
        <v>92.112966175195098</v>
      </c>
      <c r="K9" s="14">
        <v>85.564999999999998</v>
      </c>
      <c r="L9" s="14"/>
      <c r="M9" s="14">
        <v>0</v>
      </c>
      <c r="N9" s="61">
        <v>85.564999999999998</v>
      </c>
      <c r="O9" s="14">
        <v>0.95276891099398697</v>
      </c>
      <c r="P9" s="61">
        <v>95.276891099398696</v>
      </c>
      <c r="Q9" s="61">
        <v>100</v>
      </c>
      <c r="R9" s="14"/>
      <c r="S9" s="14">
        <v>0</v>
      </c>
      <c r="T9" s="14">
        <v>100</v>
      </c>
      <c r="U9" s="14">
        <v>0.93747070404049904</v>
      </c>
      <c r="V9" s="14">
        <v>93.747070404049893</v>
      </c>
      <c r="W9" s="14">
        <v>94.491124045023099</v>
      </c>
      <c r="X9" s="14">
        <v>7</v>
      </c>
    </row>
    <row r="10" spans="1:24" ht="20.100000000000001" customHeight="1" x14ac:dyDescent="0.2">
      <c r="A10" s="14">
        <v>8</v>
      </c>
      <c r="B10" s="59">
        <v>2021210682</v>
      </c>
      <c r="C10" s="68" t="s">
        <v>256</v>
      </c>
      <c r="D10" s="69" t="s">
        <v>249</v>
      </c>
      <c r="E10" s="69">
        <v>95.901923076923097</v>
      </c>
      <c r="F10" s="58">
        <v>3.5</v>
      </c>
      <c r="G10" s="70">
        <v>0</v>
      </c>
      <c r="H10" s="63">
        <v>99.401923076923097</v>
      </c>
      <c r="I10" s="14">
        <v>0.93395851402139596</v>
      </c>
      <c r="J10" s="63">
        <v>93.3958514021393</v>
      </c>
      <c r="K10" s="63">
        <v>85.233333333333306</v>
      </c>
      <c r="L10" s="14"/>
      <c r="M10" s="14">
        <v>0</v>
      </c>
      <c r="N10" s="62">
        <v>85.233333333333306</v>
      </c>
      <c r="O10" s="14">
        <v>0.94907579244302498</v>
      </c>
      <c r="P10" s="62">
        <v>94.907579244302497</v>
      </c>
      <c r="Q10" s="62">
        <v>100</v>
      </c>
      <c r="R10" s="14"/>
      <c r="S10" s="14">
        <v>0</v>
      </c>
      <c r="T10" s="14">
        <v>100</v>
      </c>
      <c r="U10" s="14">
        <v>0.93747070404049904</v>
      </c>
      <c r="V10" s="14">
        <v>93.747070404049893</v>
      </c>
      <c r="W10" s="14">
        <v>94.489182791844598</v>
      </c>
      <c r="X10" s="14">
        <v>8</v>
      </c>
    </row>
    <row r="11" spans="1:24" ht="20.100000000000001" customHeight="1" x14ac:dyDescent="0.2">
      <c r="A11" s="14">
        <v>9</v>
      </c>
      <c r="B11" s="59">
        <v>2021210657</v>
      </c>
      <c r="C11" s="68" t="s">
        <v>257</v>
      </c>
      <c r="D11" s="69" t="s">
        <v>249</v>
      </c>
      <c r="E11" s="69">
        <v>96.076923076923094</v>
      </c>
      <c r="F11" s="58">
        <v>0</v>
      </c>
      <c r="G11" s="70">
        <v>0</v>
      </c>
      <c r="H11" s="14">
        <v>96.076923076923094</v>
      </c>
      <c r="I11" s="14">
        <v>0.90271754842440199</v>
      </c>
      <c r="J11" s="14">
        <v>90.271754842440004</v>
      </c>
      <c r="K11" s="14">
        <v>85.673333333333304</v>
      </c>
      <c r="L11" s="14"/>
      <c r="M11" s="14">
        <v>0</v>
      </c>
      <c r="N11" s="62">
        <v>85.673333333333304</v>
      </c>
      <c r="O11" s="14">
        <v>0.95397520599806895</v>
      </c>
      <c r="P11" s="62">
        <v>95.397520599806896</v>
      </c>
      <c r="Q11" s="62">
        <v>100</v>
      </c>
      <c r="R11" s="14"/>
      <c r="S11" s="14">
        <v>0</v>
      </c>
      <c r="T11" s="14">
        <v>100</v>
      </c>
      <c r="U11" s="14">
        <v>0.93747070404049904</v>
      </c>
      <c r="V11" s="14">
        <v>93.747070404049893</v>
      </c>
      <c r="W11" s="14">
        <v>94.207322428757806</v>
      </c>
      <c r="X11" s="14">
        <v>9</v>
      </c>
    </row>
    <row r="12" spans="1:24" ht="20.100000000000001" customHeight="1" x14ac:dyDescent="0.2">
      <c r="A12" s="14">
        <v>10</v>
      </c>
      <c r="B12" s="59">
        <v>2021210652</v>
      </c>
      <c r="C12" s="68" t="s">
        <v>258</v>
      </c>
      <c r="D12" s="69" t="s">
        <v>249</v>
      </c>
      <c r="E12" s="69">
        <v>96.292307692307702</v>
      </c>
      <c r="F12" s="58">
        <v>8</v>
      </c>
      <c r="G12" s="70">
        <v>0</v>
      </c>
      <c r="H12" s="14">
        <v>104.292307692308</v>
      </c>
      <c r="I12" s="14">
        <v>0.97990748771321701</v>
      </c>
      <c r="J12" s="14">
        <v>97.990748771321194</v>
      </c>
      <c r="K12" s="14">
        <v>83.646666666666704</v>
      </c>
      <c r="L12" s="14"/>
      <c r="M12" s="14">
        <v>0</v>
      </c>
      <c r="N12" s="62">
        <v>83.646666666666704</v>
      </c>
      <c r="O12" s="14">
        <v>0.93140821022938203</v>
      </c>
      <c r="P12" s="62">
        <v>93.140821022938198</v>
      </c>
      <c r="Q12" s="62">
        <v>100</v>
      </c>
      <c r="R12" s="14"/>
      <c r="S12" s="14">
        <v>0</v>
      </c>
      <c r="T12" s="14">
        <v>100</v>
      </c>
      <c r="U12" s="14">
        <v>0.93747070404049904</v>
      </c>
      <c r="V12" s="14">
        <v>93.747070404049893</v>
      </c>
      <c r="W12" s="14">
        <v>94.171431510725995</v>
      </c>
      <c r="X12" s="14">
        <v>10</v>
      </c>
    </row>
    <row r="13" spans="1:24" ht="20.100000000000001" customHeight="1" x14ac:dyDescent="0.2">
      <c r="A13" s="14">
        <v>11</v>
      </c>
      <c r="B13" s="59">
        <v>2021210665</v>
      </c>
      <c r="C13" s="68" t="s">
        <v>259</v>
      </c>
      <c r="D13" s="69" t="s">
        <v>249</v>
      </c>
      <c r="E13" s="69">
        <v>96.05</v>
      </c>
      <c r="F13" s="58">
        <v>0.5</v>
      </c>
      <c r="G13" s="70">
        <v>0</v>
      </c>
      <c r="H13" s="14">
        <v>96.55</v>
      </c>
      <c r="I13" s="14">
        <v>0.90716247470367395</v>
      </c>
      <c r="J13" s="14">
        <v>90.716247470367193</v>
      </c>
      <c r="K13" s="14">
        <v>85.453333333333305</v>
      </c>
      <c r="L13" s="14"/>
      <c r="M13" s="14">
        <v>0</v>
      </c>
      <c r="N13" s="62">
        <v>85.453333333333305</v>
      </c>
      <c r="O13" s="14">
        <v>0.95152549922054697</v>
      </c>
      <c r="P13" s="62">
        <v>95.152549922054703</v>
      </c>
      <c r="Q13" s="62">
        <v>100</v>
      </c>
      <c r="R13" s="14"/>
      <c r="S13" s="14">
        <v>0</v>
      </c>
      <c r="T13" s="14">
        <v>100</v>
      </c>
      <c r="U13" s="14">
        <v>0.93747070404049904</v>
      </c>
      <c r="V13" s="14">
        <v>93.747070404049893</v>
      </c>
      <c r="W13" s="14">
        <v>94.124741479916693</v>
      </c>
      <c r="X13" s="14">
        <v>11</v>
      </c>
    </row>
    <row r="14" spans="1:24" ht="20.100000000000001" customHeight="1" x14ac:dyDescent="0.2">
      <c r="A14" s="14">
        <v>12</v>
      </c>
      <c r="B14" s="59">
        <v>2021210673</v>
      </c>
      <c r="C14" s="68" t="s">
        <v>260</v>
      </c>
      <c r="D14" s="69" t="s">
        <v>249</v>
      </c>
      <c r="E14" s="69">
        <v>95.982692307692304</v>
      </c>
      <c r="F14" s="58">
        <v>1</v>
      </c>
      <c r="G14" s="70">
        <v>0</v>
      </c>
      <c r="H14" s="14">
        <v>96.982692307692304</v>
      </c>
      <c r="I14" s="14">
        <v>0.91122795605666596</v>
      </c>
      <c r="J14" s="14">
        <v>91.122795605666397</v>
      </c>
      <c r="K14" s="14">
        <v>85.1314285714286</v>
      </c>
      <c r="L14" s="14"/>
      <c r="M14" s="14">
        <v>0</v>
      </c>
      <c r="N14" s="62">
        <v>85.1314285714286</v>
      </c>
      <c r="O14" s="14">
        <v>0.94794107977984499</v>
      </c>
      <c r="P14" s="62">
        <v>94.794107977984496</v>
      </c>
      <c r="Q14" s="62">
        <v>100</v>
      </c>
      <c r="R14" s="14"/>
      <c r="S14" s="14">
        <v>0</v>
      </c>
      <c r="T14" s="14">
        <v>100</v>
      </c>
      <c r="U14" s="14">
        <v>0.93747070404049904</v>
      </c>
      <c r="V14" s="14">
        <v>93.747070404049893</v>
      </c>
      <c r="W14" s="14">
        <v>93.955141746127396</v>
      </c>
      <c r="X14" s="14">
        <v>12</v>
      </c>
    </row>
    <row r="15" spans="1:24" ht="20.100000000000001" customHeight="1" x14ac:dyDescent="0.2">
      <c r="A15" s="14">
        <v>13</v>
      </c>
      <c r="B15" s="59">
        <v>2021210662</v>
      </c>
      <c r="C15" s="68" t="s">
        <v>261</v>
      </c>
      <c r="D15" s="69" t="s">
        <v>249</v>
      </c>
      <c r="E15" s="69">
        <v>96.076923076923094</v>
      </c>
      <c r="F15" s="58">
        <v>3</v>
      </c>
      <c r="G15" s="70">
        <v>0</v>
      </c>
      <c r="H15" s="14">
        <v>99.076923076923094</v>
      </c>
      <c r="I15" s="14">
        <v>0.93090488580514796</v>
      </c>
      <c r="J15" s="14">
        <v>93.090488580514602</v>
      </c>
      <c r="K15" s="14">
        <v>83.884615384615401</v>
      </c>
      <c r="L15" s="14"/>
      <c r="M15" s="14">
        <v>0</v>
      </c>
      <c r="N15" s="62">
        <v>83.884615384615401</v>
      </c>
      <c r="O15" s="14">
        <v>0.93405777653420696</v>
      </c>
      <c r="P15" s="62">
        <v>93.405777653420699</v>
      </c>
      <c r="Q15" s="62">
        <v>100</v>
      </c>
      <c r="R15" s="14"/>
      <c r="S15" s="14">
        <v>0</v>
      </c>
      <c r="T15" s="14">
        <v>100</v>
      </c>
      <c r="U15" s="14">
        <v>0.93747070404049904</v>
      </c>
      <c r="V15" s="14">
        <v>93.747070404049893</v>
      </c>
      <c r="W15" s="14">
        <v>93.376849113902395</v>
      </c>
      <c r="X15" s="14">
        <v>13</v>
      </c>
    </row>
    <row r="16" spans="1:24" ht="20.100000000000001" customHeight="1" x14ac:dyDescent="0.2">
      <c r="A16" s="14">
        <v>14</v>
      </c>
      <c r="B16" s="59">
        <v>2021210655</v>
      </c>
      <c r="C16" s="68" t="s">
        <v>262</v>
      </c>
      <c r="D16" s="69" t="s">
        <v>249</v>
      </c>
      <c r="E16" s="69">
        <v>96.130769230769204</v>
      </c>
      <c r="F16" s="58">
        <v>10.3</v>
      </c>
      <c r="G16" s="70">
        <v>0</v>
      </c>
      <c r="H16" s="20">
        <v>106.430769230769</v>
      </c>
      <c r="I16" s="14">
        <v>1</v>
      </c>
      <c r="J16" s="14">
        <v>100</v>
      </c>
      <c r="K16" s="14">
        <v>79.213333333333296</v>
      </c>
      <c r="L16" s="14">
        <v>2.625</v>
      </c>
      <c r="M16" s="14">
        <v>0</v>
      </c>
      <c r="N16" s="62">
        <v>81.838333333333296</v>
      </c>
      <c r="O16" s="14">
        <v>0.91127236285353597</v>
      </c>
      <c r="P16" s="62">
        <v>91.127236285353703</v>
      </c>
      <c r="Q16" s="62">
        <v>100</v>
      </c>
      <c r="R16" s="14"/>
      <c r="S16" s="14">
        <v>0</v>
      </c>
      <c r="T16" s="14">
        <v>100</v>
      </c>
      <c r="U16" s="14">
        <v>0.93747070404049904</v>
      </c>
      <c r="V16" s="14">
        <v>93.747070404049893</v>
      </c>
      <c r="W16" s="14">
        <v>93.163772440152599</v>
      </c>
      <c r="X16" s="14">
        <v>14</v>
      </c>
    </row>
    <row r="17" spans="1:24" ht="20.100000000000001" customHeight="1" x14ac:dyDescent="0.2">
      <c r="A17" s="14">
        <v>15</v>
      </c>
      <c r="B17" s="59">
        <v>2021210676</v>
      </c>
      <c r="C17" s="68" t="s">
        <v>263</v>
      </c>
      <c r="D17" s="69" t="s">
        <v>249</v>
      </c>
      <c r="E17" s="69">
        <v>95.888461538461598</v>
      </c>
      <c r="F17" s="58">
        <v>8</v>
      </c>
      <c r="G17" s="70">
        <v>0</v>
      </c>
      <c r="H17" s="14">
        <v>103.888461538462</v>
      </c>
      <c r="I17" s="14">
        <v>0.97611303845042596</v>
      </c>
      <c r="J17" s="14">
        <v>97.611303845042002</v>
      </c>
      <c r="K17" s="14">
        <v>81.792380951714307</v>
      </c>
      <c r="L17" s="14"/>
      <c r="M17" s="14">
        <v>0</v>
      </c>
      <c r="N17" s="62">
        <v>81.792380951714307</v>
      </c>
      <c r="O17" s="14">
        <v>0.91076068166855795</v>
      </c>
      <c r="P17" s="62">
        <v>91.076068166855805</v>
      </c>
      <c r="Q17" s="62">
        <v>100</v>
      </c>
      <c r="R17" s="14">
        <v>2</v>
      </c>
      <c r="S17" s="14">
        <v>0</v>
      </c>
      <c r="T17" s="14">
        <v>102</v>
      </c>
      <c r="U17" s="14">
        <v>0.95622011812130903</v>
      </c>
      <c r="V17" s="14">
        <v>95.622011812130907</v>
      </c>
      <c r="W17" s="14">
        <v>92.837709667020604</v>
      </c>
      <c r="X17" s="14">
        <v>15</v>
      </c>
    </row>
    <row r="18" spans="1:24" ht="20.100000000000001" customHeight="1" x14ac:dyDescent="0.2">
      <c r="A18" s="14">
        <v>16</v>
      </c>
      <c r="B18" s="59">
        <v>2021210650</v>
      </c>
      <c r="C18" s="68" t="s">
        <v>264</v>
      </c>
      <c r="D18" s="69" t="s">
        <v>249</v>
      </c>
      <c r="E18" s="69">
        <v>96.103846153846206</v>
      </c>
      <c r="F18" s="58">
        <v>2</v>
      </c>
      <c r="G18" s="70">
        <v>0</v>
      </c>
      <c r="H18" s="14">
        <v>98.103846153846206</v>
      </c>
      <c r="I18" s="14">
        <v>0.92176206996241905</v>
      </c>
      <c r="J18" s="14">
        <v>92.176206996241703</v>
      </c>
      <c r="K18" s="14">
        <v>82.706666666666706</v>
      </c>
      <c r="L18" s="14"/>
      <c r="M18" s="14">
        <v>0</v>
      </c>
      <c r="N18" s="62">
        <v>82.706666666666706</v>
      </c>
      <c r="O18" s="14">
        <v>0.92094128127087804</v>
      </c>
      <c r="P18" s="62">
        <v>92.094128127087799</v>
      </c>
      <c r="Q18" s="62">
        <v>100</v>
      </c>
      <c r="R18" s="14">
        <v>2</v>
      </c>
      <c r="S18" s="14">
        <v>0</v>
      </c>
      <c r="T18" s="14">
        <v>102</v>
      </c>
      <c r="U18" s="14">
        <v>0.95622011812130903</v>
      </c>
      <c r="V18" s="14">
        <v>95.622011812130907</v>
      </c>
      <c r="W18" s="14">
        <v>92.463332269422907</v>
      </c>
      <c r="X18" s="14">
        <v>16</v>
      </c>
    </row>
    <row r="19" spans="1:24" ht="20.100000000000001" customHeight="1" x14ac:dyDescent="0.2">
      <c r="A19" s="14">
        <v>17</v>
      </c>
      <c r="B19" s="59">
        <v>2021210671</v>
      </c>
      <c r="C19" s="68" t="s">
        <v>265</v>
      </c>
      <c r="D19" s="69" t="s">
        <v>249</v>
      </c>
      <c r="E19" s="69">
        <v>95.955769230769207</v>
      </c>
      <c r="F19" s="58">
        <v>0</v>
      </c>
      <c r="G19" s="70">
        <v>0</v>
      </c>
      <c r="H19" s="14">
        <v>95.955769230769207</v>
      </c>
      <c r="I19" s="14">
        <v>0.90157921364556404</v>
      </c>
      <c r="J19" s="14">
        <v>90.157921364556202</v>
      </c>
      <c r="K19" s="14">
        <v>83.46</v>
      </c>
      <c r="L19" s="14"/>
      <c r="M19" s="14">
        <v>0</v>
      </c>
      <c r="N19" s="62">
        <v>83.46</v>
      </c>
      <c r="O19" s="14">
        <v>0.92932967114542298</v>
      </c>
      <c r="P19" s="62">
        <v>92.932967114542294</v>
      </c>
      <c r="Q19" s="62">
        <v>100</v>
      </c>
      <c r="R19" s="14"/>
      <c r="S19" s="14">
        <v>0</v>
      </c>
      <c r="T19" s="14">
        <v>100</v>
      </c>
      <c r="U19" s="14">
        <v>0.93747070404049904</v>
      </c>
      <c r="V19" s="14">
        <v>93.747070404049893</v>
      </c>
      <c r="W19" s="14">
        <v>92.4593682934958</v>
      </c>
      <c r="X19" s="14">
        <v>17</v>
      </c>
    </row>
    <row r="20" spans="1:24" ht="20.100000000000001" customHeight="1" x14ac:dyDescent="0.2">
      <c r="A20" s="14">
        <v>18</v>
      </c>
      <c r="B20" s="59">
        <v>2021210680</v>
      </c>
      <c r="C20" s="68" t="s">
        <v>266</v>
      </c>
      <c r="D20" s="69" t="s">
        <v>249</v>
      </c>
      <c r="E20" s="69">
        <v>96.05</v>
      </c>
      <c r="F20" s="58">
        <v>0</v>
      </c>
      <c r="G20" s="70">
        <v>0</v>
      </c>
      <c r="H20" s="14">
        <v>96.05</v>
      </c>
      <c r="I20" s="14">
        <v>0.90246458514021599</v>
      </c>
      <c r="J20" s="14">
        <v>90.246458514021398</v>
      </c>
      <c r="K20" s="14">
        <v>83.031666666666695</v>
      </c>
      <c r="L20" s="14"/>
      <c r="M20" s="14">
        <v>0</v>
      </c>
      <c r="N20" s="62">
        <v>83.031666666666695</v>
      </c>
      <c r="O20" s="14">
        <v>0.92456016628312698</v>
      </c>
      <c r="P20" s="62">
        <v>92.456016628312696</v>
      </c>
      <c r="Q20" s="62">
        <v>100</v>
      </c>
      <c r="R20" s="14"/>
      <c r="S20" s="14">
        <v>0</v>
      </c>
      <c r="T20" s="14">
        <v>100</v>
      </c>
      <c r="U20" s="14">
        <v>0.93747070404049904</v>
      </c>
      <c r="V20" s="14">
        <v>93.747070404049893</v>
      </c>
      <c r="W20" s="14">
        <v>92.143210383028105</v>
      </c>
      <c r="X20" s="14">
        <v>18</v>
      </c>
    </row>
    <row r="21" spans="1:24" ht="20.100000000000001" customHeight="1" x14ac:dyDescent="0.2">
      <c r="A21" s="14">
        <v>19</v>
      </c>
      <c r="B21" s="59">
        <v>2021210661</v>
      </c>
      <c r="C21" s="68" t="s">
        <v>267</v>
      </c>
      <c r="D21" s="69" t="s">
        <v>249</v>
      </c>
      <c r="E21" s="69">
        <v>96.130769230769204</v>
      </c>
      <c r="F21" s="58">
        <v>4</v>
      </c>
      <c r="G21" s="70">
        <v>0</v>
      </c>
      <c r="H21" s="14">
        <v>100.130769230769</v>
      </c>
      <c r="I21" s="14">
        <v>0.940806591500434</v>
      </c>
      <c r="J21" s="14">
        <v>94.080659150043402</v>
      </c>
      <c r="K21" s="14">
        <v>81.446666666666701</v>
      </c>
      <c r="L21" s="14"/>
      <c r="M21" s="14">
        <v>0</v>
      </c>
      <c r="N21" s="62">
        <v>81.446666666666701</v>
      </c>
      <c r="O21" s="14">
        <v>0.90691114245416105</v>
      </c>
      <c r="P21" s="62">
        <v>90.691114245416102</v>
      </c>
      <c r="Q21" s="62">
        <v>100</v>
      </c>
      <c r="R21" s="14"/>
      <c r="S21" s="14">
        <v>0</v>
      </c>
      <c r="T21" s="14">
        <v>100</v>
      </c>
      <c r="U21" s="14">
        <v>0.93747070404049904</v>
      </c>
      <c r="V21" s="14">
        <v>93.747070404049893</v>
      </c>
      <c r="W21" s="14">
        <v>91.674618842204893</v>
      </c>
      <c r="X21" s="14">
        <v>19</v>
      </c>
    </row>
    <row r="22" spans="1:24" ht="20.100000000000001" customHeight="1" x14ac:dyDescent="0.2">
      <c r="A22" s="14">
        <v>20</v>
      </c>
      <c r="B22" s="59">
        <v>2021210670</v>
      </c>
      <c r="C22" s="68" t="s">
        <v>268</v>
      </c>
      <c r="D22" s="69" t="s">
        <v>249</v>
      </c>
      <c r="E22" s="69">
        <v>95.996153846153803</v>
      </c>
      <c r="F22" s="58">
        <v>6.6</v>
      </c>
      <c r="G22" s="70">
        <v>0</v>
      </c>
      <c r="H22" s="14">
        <v>102.596153846154</v>
      </c>
      <c r="I22" s="14">
        <v>0.96397080080948605</v>
      </c>
      <c r="J22" s="14">
        <v>96.3970800809482</v>
      </c>
      <c r="K22" s="14">
        <v>80.34</v>
      </c>
      <c r="L22" s="14"/>
      <c r="M22" s="14">
        <v>0</v>
      </c>
      <c r="N22" s="62">
        <v>80.34</v>
      </c>
      <c r="O22" s="14">
        <v>0.89458837502783695</v>
      </c>
      <c r="P22" s="62">
        <v>89.458837502783695</v>
      </c>
      <c r="Q22" s="62">
        <v>100</v>
      </c>
      <c r="R22" s="14"/>
      <c r="S22" s="14">
        <v>0</v>
      </c>
      <c r="T22" s="14">
        <v>100</v>
      </c>
      <c r="U22" s="14">
        <v>0.93747070404049904</v>
      </c>
      <c r="V22" s="14">
        <v>93.747070404049893</v>
      </c>
      <c r="W22" s="14">
        <v>91.2753093085432</v>
      </c>
      <c r="X22" s="14">
        <v>20</v>
      </c>
    </row>
    <row r="23" spans="1:24" ht="20.100000000000001" customHeight="1" x14ac:dyDescent="0.2">
      <c r="A23" s="14">
        <v>21</v>
      </c>
      <c r="B23" s="59">
        <v>2021210664</v>
      </c>
      <c r="C23" s="68" t="s">
        <v>269</v>
      </c>
      <c r="D23" s="69" t="s">
        <v>249</v>
      </c>
      <c r="E23" s="69">
        <v>96.036538461538399</v>
      </c>
      <c r="F23" s="58">
        <v>0</v>
      </c>
      <c r="G23" s="70">
        <v>0</v>
      </c>
      <c r="H23" s="14">
        <v>96.036538461538399</v>
      </c>
      <c r="I23" s="14">
        <v>0.90233810349812205</v>
      </c>
      <c r="J23" s="14">
        <v>90.233810349812103</v>
      </c>
      <c r="K23" s="14">
        <v>81.476190476190396</v>
      </c>
      <c r="L23" s="14"/>
      <c r="M23" s="14">
        <v>0</v>
      </c>
      <c r="N23" s="62">
        <v>81.476190476190396</v>
      </c>
      <c r="O23" s="14">
        <v>0.90723989098274505</v>
      </c>
      <c r="P23" s="62">
        <v>90.723989098274501</v>
      </c>
      <c r="Q23" s="62">
        <v>100</v>
      </c>
      <c r="R23" s="14">
        <v>3.33</v>
      </c>
      <c r="S23" s="14">
        <v>0</v>
      </c>
      <c r="T23" s="14">
        <v>103.33</v>
      </c>
      <c r="U23" s="14">
        <v>0.96868847848504702</v>
      </c>
      <c r="V23" s="14">
        <v>96.8688478485047</v>
      </c>
      <c r="W23" s="14">
        <v>91.240439223605094</v>
      </c>
      <c r="X23" s="14">
        <v>21</v>
      </c>
    </row>
    <row r="24" spans="1:24" ht="20.100000000000001" customHeight="1" x14ac:dyDescent="0.2">
      <c r="A24" s="14">
        <v>22</v>
      </c>
      <c r="B24" s="59">
        <v>2021210669</v>
      </c>
      <c r="C24" s="68" t="s">
        <v>270</v>
      </c>
      <c r="D24" s="69" t="s">
        <v>249</v>
      </c>
      <c r="E24" s="69">
        <v>95.996153846153803</v>
      </c>
      <c r="F24" s="58">
        <v>3</v>
      </c>
      <c r="G24" s="70">
        <v>0</v>
      </c>
      <c r="H24" s="14">
        <v>98.996153846153803</v>
      </c>
      <c r="I24" s="14">
        <v>0.93014599595258896</v>
      </c>
      <c r="J24" s="14">
        <v>93.014599595258701</v>
      </c>
      <c r="K24" s="14">
        <v>80.973333333333301</v>
      </c>
      <c r="L24" s="14"/>
      <c r="M24" s="14">
        <v>0</v>
      </c>
      <c r="N24" s="62">
        <v>80.973333333333301</v>
      </c>
      <c r="O24" s="14">
        <v>0.90164056120555203</v>
      </c>
      <c r="P24" s="62">
        <v>90.164056120555202</v>
      </c>
      <c r="Q24" s="62">
        <v>100</v>
      </c>
      <c r="R24" s="14"/>
      <c r="S24" s="14">
        <v>0</v>
      </c>
      <c r="T24" s="14">
        <v>100</v>
      </c>
      <c r="U24" s="14">
        <v>0.93747070404049904</v>
      </c>
      <c r="V24" s="14">
        <v>93.747070404049893</v>
      </c>
      <c r="W24" s="14">
        <v>91.092466243845394</v>
      </c>
      <c r="X24" s="14">
        <v>22</v>
      </c>
    </row>
    <row r="25" spans="1:24" ht="20.100000000000001" customHeight="1" x14ac:dyDescent="0.2">
      <c r="A25" s="14">
        <v>23</v>
      </c>
      <c r="B25" s="59">
        <v>2021210656</v>
      </c>
      <c r="C25" s="68" t="s">
        <v>271</v>
      </c>
      <c r="D25" s="69" t="s">
        <v>249</v>
      </c>
      <c r="E25" s="69">
        <v>96.157692307692301</v>
      </c>
      <c r="F25" s="58">
        <v>0</v>
      </c>
      <c r="G25" s="70">
        <v>0</v>
      </c>
      <c r="H25" s="14">
        <v>96.157692307692301</v>
      </c>
      <c r="I25" s="14">
        <v>0.903476438276961</v>
      </c>
      <c r="J25" s="14">
        <v>90.347643827695904</v>
      </c>
      <c r="K25" s="14">
        <v>80.702666666666701</v>
      </c>
      <c r="L25" s="14"/>
      <c r="M25" s="14">
        <v>0</v>
      </c>
      <c r="N25" s="62">
        <v>80.702666666666701</v>
      </c>
      <c r="O25" s="14">
        <v>0.89862667953381303</v>
      </c>
      <c r="P25" s="62">
        <v>89.862667953381305</v>
      </c>
      <c r="Q25" s="62">
        <v>100</v>
      </c>
      <c r="R25" s="14"/>
      <c r="S25" s="14">
        <v>0</v>
      </c>
      <c r="T25" s="14">
        <v>100</v>
      </c>
      <c r="U25" s="14">
        <v>0.93747070404049904</v>
      </c>
      <c r="V25" s="14">
        <v>93.747070404049893</v>
      </c>
      <c r="W25" s="14">
        <v>90.348103373311105</v>
      </c>
      <c r="X25" s="14">
        <v>23</v>
      </c>
    </row>
    <row r="26" spans="1:24" ht="20.100000000000001" customHeight="1" x14ac:dyDescent="0.2">
      <c r="A26" s="14">
        <v>24</v>
      </c>
      <c r="B26" s="59">
        <v>2021210672</v>
      </c>
      <c r="C26" s="68" t="s">
        <v>272</v>
      </c>
      <c r="D26" s="69" t="s">
        <v>249</v>
      </c>
      <c r="E26" s="69">
        <v>95.955769230769207</v>
      </c>
      <c r="F26" s="58">
        <v>0</v>
      </c>
      <c r="G26" s="70">
        <v>0</v>
      </c>
      <c r="H26" s="14">
        <v>95.955769230769207</v>
      </c>
      <c r="I26" s="14">
        <v>0.90157921364556404</v>
      </c>
      <c r="J26" s="14">
        <v>90.157921364556202</v>
      </c>
      <c r="K26" s="14">
        <v>80.638333333333307</v>
      </c>
      <c r="L26" s="14"/>
      <c r="M26" s="14">
        <v>0</v>
      </c>
      <c r="N26" s="62">
        <v>80.638333333333307</v>
      </c>
      <c r="O26" s="14">
        <v>0.89791032588523401</v>
      </c>
      <c r="P26" s="62">
        <v>89.791032588523393</v>
      </c>
      <c r="Q26" s="62">
        <v>100</v>
      </c>
      <c r="R26" s="14"/>
      <c r="S26" s="14">
        <v>0</v>
      </c>
      <c r="T26" s="14">
        <v>100</v>
      </c>
      <c r="U26" s="14">
        <v>0.93747070404049904</v>
      </c>
      <c r="V26" s="14">
        <v>93.747070404049893</v>
      </c>
      <c r="W26" s="14">
        <v>90.260014125282595</v>
      </c>
      <c r="X26" s="14">
        <v>24</v>
      </c>
    </row>
    <row r="27" spans="1:24" ht="20.100000000000001" customHeight="1" x14ac:dyDescent="0.2">
      <c r="A27" s="14">
        <v>25</v>
      </c>
      <c r="B27" s="59">
        <v>2021210646</v>
      </c>
      <c r="C27" s="68" t="s">
        <v>273</v>
      </c>
      <c r="D27" s="69" t="s">
        <v>249</v>
      </c>
      <c r="E27" s="69">
        <v>96.157692307692301</v>
      </c>
      <c r="F27" s="58">
        <v>0</v>
      </c>
      <c r="G27" s="70">
        <v>0</v>
      </c>
      <c r="H27" s="14">
        <v>96.157692307692301</v>
      </c>
      <c r="I27" s="14">
        <v>0.903476438276961</v>
      </c>
      <c r="J27" s="14">
        <v>90.347643827695904</v>
      </c>
      <c r="K27" s="14">
        <v>76.319999999999993</v>
      </c>
      <c r="L27" s="14">
        <v>3.76</v>
      </c>
      <c r="M27" s="14">
        <v>0</v>
      </c>
      <c r="N27" s="62">
        <v>80.08</v>
      </c>
      <c r="O27" s="14">
        <v>0.89169326701803797</v>
      </c>
      <c r="P27" s="62">
        <v>89.169326701803897</v>
      </c>
      <c r="Q27" s="62">
        <v>100</v>
      </c>
      <c r="R27" s="14"/>
      <c r="S27" s="14">
        <v>0</v>
      </c>
      <c r="T27" s="14">
        <v>100</v>
      </c>
      <c r="U27" s="14">
        <v>0.93747070404049904</v>
      </c>
      <c r="V27" s="14">
        <v>93.747070404049893</v>
      </c>
      <c r="W27" s="14">
        <v>89.862764497206896</v>
      </c>
      <c r="X27" s="14">
        <v>25</v>
      </c>
    </row>
    <row r="28" spans="1:24" ht="20.100000000000001" customHeight="1" x14ac:dyDescent="0.2">
      <c r="A28" s="14">
        <v>26</v>
      </c>
      <c r="B28" s="59">
        <v>2021210648</v>
      </c>
      <c r="C28" s="68" t="s">
        <v>274</v>
      </c>
      <c r="D28" s="69" t="s">
        <v>249</v>
      </c>
      <c r="E28" s="69">
        <v>93.090384615384593</v>
      </c>
      <c r="F28" s="58">
        <v>0</v>
      </c>
      <c r="G28" s="70">
        <v>0</v>
      </c>
      <c r="H28" s="14">
        <v>93.090384615384593</v>
      </c>
      <c r="I28" s="14">
        <v>0.87465669268574897</v>
      </c>
      <c r="J28" s="14">
        <v>87.4656692685747</v>
      </c>
      <c r="K28" s="14">
        <v>78.8</v>
      </c>
      <c r="L28" s="14"/>
      <c r="M28" s="14">
        <v>0</v>
      </c>
      <c r="N28" s="62">
        <v>78.8</v>
      </c>
      <c r="O28" s="14">
        <v>0.87744042758518304</v>
      </c>
      <c r="P28" s="62">
        <v>87.744042758518304</v>
      </c>
      <c r="Q28" s="62">
        <v>100</v>
      </c>
      <c r="R28" s="14">
        <v>2</v>
      </c>
      <c r="S28" s="14">
        <v>0</v>
      </c>
      <c r="T28" s="63">
        <v>102</v>
      </c>
      <c r="U28" s="14">
        <v>0.95622011812130903</v>
      </c>
      <c r="V28" s="63">
        <v>95.622011812130907</v>
      </c>
      <c r="W28" s="14">
        <v>88.476164965890803</v>
      </c>
      <c r="X28" s="14">
        <v>26</v>
      </c>
    </row>
    <row r="29" spans="1:24" ht="20.100000000000001" customHeight="1" x14ac:dyDescent="0.2">
      <c r="A29" s="14">
        <v>27</v>
      </c>
      <c r="B29" s="59">
        <v>2021210674</v>
      </c>
      <c r="C29" s="68" t="s">
        <v>275</v>
      </c>
      <c r="D29" s="69" t="s">
        <v>249</v>
      </c>
      <c r="E29" s="69">
        <v>93.0230769230769</v>
      </c>
      <c r="F29" s="58">
        <v>0</v>
      </c>
      <c r="G29" s="70">
        <v>0</v>
      </c>
      <c r="H29" s="14">
        <v>93.0230769230769</v>
      </c>
      <c r="I29" s="14">
        <v>0.87402428447528402</v>
      </c>
      <c r="J29" s="14">
        <v>87.402428447528195</v>
      </c>
      <c r="K29" s="14">
        <v>78.087500000000006</v>
      </c>
      <c r="L29" s="14"/>
      <c r="M29" s="14">
        <v>0</v>
      </c>
      <c r="N29" s="62">
        <v>78.087500000000006</v>
      </c>
      <c r="O29" s="14">
        <v>0.86950671813525304</v>
      </c>
      <c r="P29" s="62">
        <v>86.950671813525304</v>
      </c>
      <c r="Q29" s="62">
        <v>100</v>
      </c>
      <c r="R29" s="14">
        <v>3.33</v>
      </c>
      <c r="S29" s="14">
        <v>0</v>
      </c>
      <c r="T29" s="14">
        <v>103.33</v>
      </c>
      <c r="U29" s="14">
        <v>0.96868847848504702</v>
      </c>
      <c r="V29" s="14">
        <v>96.8688478485047</v>
      </c>
      <c r="W29" s="14">
        <v>88.032840743823797</v>
      </c>
      <c r="X29" s="14">
        <v>27</v>
      </c>
    </row>
    <row r="30" spans="1:24" ht="20.100000000000001" customHeight="1" x14ac:dyDescent="0.2">
      <c r="A30" s="14">
        <v>28</v>
      </c>
      <c r="B30" s="59">
        <v>2021210663</v>
      </c>
      <c r="C30" s="68" t="s">
        <v>276</v>
      </c>
      <c r="D30" s="69" t="s">
        <v>249</v>
      </c>
      <c r="E30" s="69">
        <v>95.928846153846195</v>
      </c>
      <c r="F30" s="58">
        <v>0</v>
      </c>
      <c r="G30" s="70">
        <v>0</v>
      </c>
      <c r="H30" s="14">
        <v>95.928846153846195</v>
      </c>
      <c r="I30" s="14">
        <v>0.90132625036137803</v>
      </c>
      <c r="J30" s="14">
        <v>90.132625036137597</v>
      </c>
      <c r="K30" s="14">
        <v>76.426666666000003</v>
      </c>
      <c r="L30" s="14"/>
      <c r="M30" s="14">
        <v>0</v>
      </c>
      <c r="N30" s="62">
        <v>76.426666666000003</v>
      </c>
      <c r="O30" s="14">
        <v>0.85101328779600605</v>
      </c>
      <c r="P30" s="62">
        <v>85.101328779600607</v>
      </c>
      <c r="Q30" s="62">
        <v>100</v>
      </c>
      <c r="R30" s="14"/>
      <c r="S30" s="14">
        <v>0</v>
      </c>
      <c r="T30" s="14">
        <v>100</v>
      </c>
      <c r="U30" s="14">
        <v>0.93747070404049904</v>
      </c>
      <c r="V30" s="14">
        <v>93.747070404049893</v>
      </c>
      <c r="W30" s="14">
        <v>86.972162193352901</v>
      </c>
      <c r="X30" s="14">
        <v>28</v>
      </c>
    </row>
    <row r="31" spans="1:24" ht="20.100000000000001" customHeight="1" x14ac:dyDescent="0.2">
      <c r="A31" s="14">
        <v>29</v>
      </c>
      <c r="B31" s="59">
        <v>2021210678</v>
      </c>
      <c r="C31" s="68" t="s">
        <v>277</v>
      </c>
      <c r="D31" s="69" t="s">
        <v>249</v>
      </c>
      <c r="E31" s="69">
        <v>96.0230769230769</v>
      </c>
      <c r="F31" s="58">
        <v>0</v>
      </c>
      <c r="G31" s="70">
        <v>0</v>
      </c>
      <c r="H31" s="14">
        <v>96.0230769230769</v>
      </c>
      <c r="I31" s="14">
        <v>0.90221162185602899</v>
      </c>
      <c r="J31" s="14">
        <v>90.221162185602793</v>
      </c>
      <c r="K31" s="14">
        <v>75.988333333333301</v>
      </c>
      <c r="L31" s="14"/>
      <c r="M31" s="14">
        <v>0</v>
      </c>
      <c r="N31" s="62">
        <v>75.988333333333301</v>
      </c>
      <c r="O31" s="14">
        <v>0.84613243263306304</v>
      </c>
      <c r="P31" s="62">
        <v>84.613243263306302</v>
      </c>
      <c r="Q31" s="62">
        <v>100</v>
      </c>
      <c r="R31" s="14"/>
      <c r="S31" s="14">
        <v>0</v>
      </c>
      <c r="T31" s="14">
        <v>100</v>
      </c>
      <c r="U31" s="14">
        <v>0.93747070404049904</v>
      </c>
      <c r="V31" s="14">
        <v>93.747070404049893</v>
      </c>
      <c r="W31" s="14">
        <v>86.648209761839993</v>
      </c>
      <c r="X31" s="14">
        <v>29</v>
      </c>
    </row>
    <row r="32" spans="1:24" ht="20.100000000000001" customHeight="1" x14ac:dyDescent="0.2">
      <c r="A32" s="14">
        <v>30</v>
      </c>
      <c r="B32" s="59">
        <v>2021210677</v>
      </c>
      <c r="C32" s="68" t="s">
        <v>278</v>
      </c>
      <c r="D32" s="69" t="s">
        <v>249</v>
      </c>
      <c r="E32" s="69">
        <v>95.942307692307693</v>
      </c>
      <c r="F32" s="58">
        <v>0</v>
      </c>
      <c r="G32" s="70">
        <v>0</v>
      </c>
      <c r="H32" s="14">
        <v>95.942307692307693</v>
      </c>
      <c r="I32" s="14">
        <v>0.90145273200347098</v>
      </c>
      <c r="J32" s="14">
        <v>90.145273200346907</v>
      </c>
      <c r="K32" s="14">
        <v>74.832380952381001</v>
      </c>
      <c r="L32" s="14"/>
      <c r="M32" s="14">
        <v>0</v>
      </c>
      <c r="N32" s="62">
        <v>74.832380952381001</v>
      </c>
      <c r="O32" s="14">
        <v>0.83326086725982795</v>
      </c>
      <c r="P32" s="62">
        <v>83.326086725982805</v>
      </c>
      <c r="Q32" s="62">
        <v>100</v>
      </c>
      <c r="R32" s="14"/>
      <c r="S32" s="14">
        <v>0</v>
      </c>
      <c r="T32" s="20">
        <v>106.67</v>
      </c>
      <c r="U32" s="14">
        <v>1</v>
      </c>
      <c r="V32" s="14">
        <v>100</v>
      </c>
      <c r="W32" s="14">
        <v>86.357315348257302</v>
      </c>
      <c r="X32" s="14">
        <v>30</v>
      </c>
    </row>
    <row r="33" spans="1:24" ht="20.100000000000001" customHeight="1" x14ac:dyDescent="0.2">
      <c r="A33" s="14">
        <v>31</v>
      </c>
      <c r="B33" s="59">
        <v>2021210681</v>
      </c>
      <c r="C33" s="68" t="s">
        <v>279</v>
      </c>
      <c r="D33" s="69" t="s">
        <v>249</v>
      </c>
      <c r="E33" s="69">
        <v>95.955769230769207</v>
      </c>
      <c r="F33" s="58">
        <v>0</v>
      </c>
      <c r="G33" s="70">
        <v>0</v>
      </c>
      <c r="H33" s="14">
        <v>95.955769230769207</v>
      </c>
      <c r="I33" s="14">
        <v>0.90157921364556404</v>
      </c>
      <c r="J33" s="14">
        <v>90.157921364556202</v>
      </c>
      <c r="K33" s="14">
        <v>75.331249999999997</v>
      </c>
      <c r="L33" s="14"/>
      <c r="M33" s="14">
        <v>0</v>
      </c>
      <c r="N33" s="62">
        <v>75.331249999999997</v>
      </c>
      <c r="O33" s="14">
        <v>0.83881578947368396</v>
      </c>
      <c r="P33" s="62">
        <v>83.881578947368396</v>
      </c>
      <c r="Q33" s="62">
        <v>100</v>
      </c>
      <c r="R33" s="14">
        <v>6.67</v>
      </c>
      <c r="S33" s="14">
        <v>0</v>
      </c>
      <c r="T33" s="14">
        <v>100</v>
      </c>
      <c r="U33" s="14">
        <v>0.93747070404049904</v>
      </c>
      <c r="V33" s="14">
        <v>93.747070404049893</v>
      </c>
      <c r="W33" s="14">
        <v>86.123396576474093</v>
      </c>
      <c r="X33" s="14">
        <v>31</v>
      </c>
    </row>
    <row r="34" spans="1:24" ht="28.5" customHeight="1" x14ac:dyDescent="0.2">
      <c r="F34" s="64"/>
    </row>
  </sheetData>
  <autoFilter ref="A2:X2" xr:uid="{D9F52F0D-36C5-4ABD-B7AD-E49DF7E22532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9933-F3D3-44C9-98F8-01CFD5D3A4EC}">
  <dimension ref="A1:X23"/>
  <sheetViews>
    <sheetView zoomScaleNormal="100" workbookViewId="0">
      <selection activeCell="J5" sqref="J5"/>
    </sheetView>
  </sheetViews>
  <sheetFormatPr defaultColWidth="9" defaultRowHeight="33" customHeight="1" x14ac:dyDescent="0.2"/>
  <cols>
    <col min="1" max="1" width="9" style="35"/>
    <col min="2" max="2" width="14.375" style="35" customWidth="1"/>
    <col min="3" max="3" width="10.375" style="35" customWidth="1"/>
    <col min="4" max="4" width="11" style="35" customWidth="1"/>
    <col min="5" max="5" width="11.875" style="35" customWidth="1"/>
    <col min="6" max="6" width="9.875" style="35" customWidth="1"/>
    <col min="7" max="7" width="10" style="35" customWidth="1"/>
    <col min="8" max="8" width="16.5" style="35" customWidth="1"/>
    <col min="9" max="9" width="23" style="35" customWidth="1"/>
    <col min="10" max="11" width="14.625" style="35" customWidth="1"/>
    <col min="12" max="13" width="9" style="35"/>
    <col min="14" max="14" width="16.5" style="35" customWidth="1"/>
    <col min="15" max="15" width="26.75" style="35" customWidth="1"/>
    <col min="16" max="16" width="15.125" style="35" customWidth="1"/>
    <col min="17" max="17" width="13.75" style="35" customWidth="1"/>
    <col min="18" max="19" width="9" style="35"/>
    <col min="20" max="20" width="15.5" style="35" customWidth="1"/>
    <col min="21" max="21" width="22" style="35" customWidth="1"/>
    <col min="22" max="22" width="14.75" style="35" customWidth="1"/>
    <col min="23" max="16384" width="9" style="35"/>
  </cols>
  <sheetData>
    <row r="1" spans="1:24" ht="20.100000000000001" customHeight="1" x14ac:dyDescent="0.2">
      <c r="A1" s="121" t="s">
        <v>67</v>
      </c>
      <c r="B1" s="122" t="s">
        <v>0</v>
      </c>
      <c r="C1" s="122" t="s">
        <v>1</v>
      </c>
      <c r="D1" s="122" t="s">
        <v>68</v>
      </c>
      <c r="E1" s="123" t="s">
        <v>5</v>
      </c>
      <c r="F1" s="117"/>
      <c r="G1" s="117"/>
      <c r="H1" s="117"/>
      <c r="I1" s="117"/>
      <c r="J1" s="118"/>
      <c r="K1" s="117" t="s">
        <v>7</v>
      </c>
      <c r="L1" s="117"/>
      <c r="M1" s="117"/>
      <c r="N1" s="117"/>
      <c r="O1" s="117"/>
      <c r="P1" s="118"/>
      <c r="Q1" s="117" t="s">
        <v>9</v>
      </c>
      <c r="R1" s="117"/>
      <c r="S1" s="117"/>
      <c r="T1" s="117"/>
      <c r="U1" s="117"/>
      <c r="V1" s="118"/>
      <c r="W1" s="119" t="s">
        <v>69</v>
      </c>
      <c r="X1" s="120" t="s">
        <v>70</v>
      </c>
    </row>
    <row r="2" spans="1:24" ht="20.100000000000001" customHeight="1" x14ac:dyDescent="0.2">
      <c r="A2" s="121"/>
      <c r="B2" s="122"/>
      <c r="C2" s="122"/>
      <c r="D2" s="122"/>
      <c r="E2" s="50" t="s">
        <v>72</v>
      </c>
      <c r="F2" s="51" t="s">
        <v>2</v>
      </c>
      <c r="G2" s="52" t="s">
        <v>3</v>
      </c>
      <c r="H2" s="53" t="s">
        <v>4</v>
      </c>
      <c r="I2" s="54" t="s">
        <v>73</v>
      </c>
      <c r="J2" s="55" t="s">
        <v>74</v>
      </c>
      <c r="K2" s="56" t="s">
        <v>72</v>
      </c>
      <c r="L2" s="51" t="s">
        <v>2</v>
      </c>
      <c r="M2" s="52" t="s">
        <v>3</v>
      </c>
      <c r="N2" s="53" t="s">
        <v>6</v>
      </c>
      <c r="O2" s="54" t="s">
        <v>75</v>
      </c>
      <c r="P2" s="55" t="s">
        <v>76</v>
      </c>
      <c r="Q2" s="56" t="s">
        <v>72</v>
      </c>
      <c r="R2" s="54" t="s">
        <v>2</v>
      </c>
      <c r="S2" s="50" t="s">
        <v>3</v>
      </c>
      <c r="T2" s="50" t="s">
        <v>8</v>
      </c>
      <c r="U2" s="54" t="s">
        <v>77</v>
      </c>
      <c r="V2" s="57" t="s">
        <v>78</v>
      </c>
      <c r="W2" s="119"/>
      <c r="X2" s="120"/>
    </row>
    <row r="3" spans="1:24" ht="20.100000000000001" customHeight="1" x14ac:dyDescent="0.2">
      <c r="A3" s="58">
        <v>1</v>
      </c>
      <c r="B3" s="59">
        <v>2021215395</v>
      </c>
      <c r="C3" s="59" t="s">
        <v>280</v>
      </c>
      <c r="D3" s="14" t="s">
        <v>281</v>
      </c>
      <c r="E3" s="14">
        <v>96.063461538461596</v>
      </c>
      <c r="F3" s="58">
        <v>4</v>
      </c>
      <c r="G3" s="14">
        <v>0</v>
      </c>
      <c r="H3" s="14">
        <v>100.06346153846199</v>
      </c>
      <c r="I3" s="14">
        <v>0.98984153556413801</v>
      </c>
      <c r="J3" s="58">
        <v>98.984153556413702</v>
      </c>
      <c r="K3" s="60">
        <v>87.910526315789497</v>
      </c>
      <c r="L3" s="14"/>
      <c r="M3" s="14">
        <v>0</v>
      </c>
      <c r="N3" s="20">
        <v>87.910526315789497</v>
      </c>
      <c r="O3" s="14">
        <v>1</v>
      </c>
      <c r="P3" s="61">
        <v>100</v>
      </c>
      <c r="Q3" s="61">
        <v>100</v>
      </c>
      <c r="R3" s="14">
        <v>0</v>
      </c>
      <c r="S3" s="14">
        <v>0</v>
      </c>
      <c r="T3" s="14">
        <v>100</v>
      </c>
      <c r="U3" s="14">
        <v>0.96777315397270902</v>
      </c>
      <c r="V3" s="62">
        <v>96.777315397270897</v>
      </c>
      <c r="W3" s="14">
        <v>99.690423847419495</v>
      </c>
      <c r="X3" s="14">
        <v>1</v>
      </c>
    </row>
    <row r="4" spans="1:24" ht="20.100000000000001" customHeight="1" x14ac:dyDescent="0.2">
      <c r="A4" s="58">
        <v>2</v>
      </c>
      <c r="B4" s="59">
        <v>2021215397</v>
      </c>
      <c r="C4" s="59" t="s">
        <v>282</v>
      </c>
      <c r="D4" s="14" t="s">
        <v>281</v>
      </c>
      <c r="E4" s="14">
        <v>96.224999999999994</v>
      </c>
      <c r="F4" s="58">
        <v>0</v>
      </c>
      <c r="G4" s="14">
        <v>0</v>
      </c>
      <c r="H4" s="14">
        <v>96.224999999999994</v>
      </c>
      <c r="I4" s="14">
        <v>0.95187094565030905</v>
      </c>
      <c r="J4" s="58">
        <v>95.187094565031302</v>
      </c>
      <c r="K4" s="60">
        <v>87.6944444444444</v>
      </c>
      <c r="L4" s="14"/>
      <c r="M4" s="14">
        <v>0</v>
      </c>
      <c r="N4" s="14">
        <v>87.6944444444444</v>
      </c>
      <c r="O4" s="14">
        <v>0.99754202505205203</v>
      </c>
      <c r="P4" s="62">
        <v>99.754202505205299</v>
      </c>
      <c r="Q4" s="62">
        <v>100</v>
      </c>
      <c r="R4" s="14">
        <v>0</v>
      </c>
      <c r="S4" s="14">
        <v>0</v>
      </c>
      <c r="T4" s="14">
        <v>100</v>
      </c>
      <c r="U4" s="14">
        <v>0.96777315397270902</v>
      </c>
      <c r="V4" s="62">
        <v>96.777315397270897</v>
      </c>
      <c r="W4" s="14">
        <v>98.750673293370795</v>
      </c>
      <c r="X4" s="14">
        <v>2</v>
      </c>
    </row>
    <row r="5" spans="1:24" ht="20.100000000000001" customHeight="1" x14ac:dyDescent="0.2">
      <c r="A5" s="58">
        <v>3</v>
      </c>
      <c r="B5" s="59">
        <v>2021215401</v>
      </c>
      <c r="C5" s="59" t="s">
        <v>283</v>
      </c>
      <c r="D5" s="14" t="s">
        <v>281</v>
      </c>
      <c r="E5" s="14">
        <v>96.1711538461538</v>
      </c>
      <c r="F5" s="58">
        <v>4.5999999999999996</v>
      </c>
      <c r="G5" s="14">
        <v>0</v>
      </c>
      <c r="H5" s="14">
        <v>100.77115384615399</v>
      </c>
      <c r="I5" s="14">
        <v>0.99684212528772598</v>
      </c>
      <c r="J5" s="58">
        <v>99.684212528772804</v>
      </c>
      <c r="K5" s="60">
        <v>82.553333333333299</v>
      </c>
      <c r="L5" s="14">
        <v>3.76</v>
      </c>
      <c r="M5" s="14">
        <v>0</v>
      </c>
      <c r="N5" s="14">
        <v>86.313333333333304</v>
      </c>
      <c r="O5" s="14">
        <v>0.98183160709652895</v>
      </c>
      <c r="P5" s="62">
        <v>98.183160709652995</v>
      </c>
      <c r="Q5" s="62">
        <v>100</v>
      </c>
      <c r="R5" s="14">
        <v>0</v>
      </c>
      <c r="S5" s="14">
        <v>0</v>
      </c>
      <c r="T5" s="14">
        <v>100</v>
      </c>
      <c r="U5" s="14">
        <v>0.96777315397270902</v>
      </c>
      <c r="V5" s="62">
        <v>96.777315397270897</v>
      </c>
      <c r="W5" s="14">
        <v>98.560174805714993</v>
      </c>
      <c r="X5" s="14">
        <v>3</v>
      </c>
    </row>
    <row r="6" spans="1:24" ht="20.100000000000001" customHeight="1" x14ac:dyDescent="0.2">
      <c r="A6" s="58">
        <v>4</v>
      </c>
      <c r="B6" s="59">
        <v>2021215400</v>
      </c>
      <c r="C6" s="59" t="s">
        <v>284</v>
      </c>
      <c r="D6" s="14" t="s">
        <v>281</v>
      </c>
      <c r="E6" s="14">
        <v>96.090384615384593</v>
      </c>
      <c r="F6" s="58">
        <v>5</v>
      </c>
      <c r="G6" s="14">
        <v>0</v>
      </c>
      <c r="H6" s="20">
        <v>101.09038461538501</v>
      </c>
      <c r="I6" s="14">
        <v>1</v>
      </c>
      <c r="J6" s="63">
        <v>100</v>
      </c>
      <c r="K6" s="60">
        <v>86.086250000000007</v>
      </c>
      <c r="L6" s="14"/>
      <c r="M6" s="14">
        <v>0</v>
      </c>
      <c r="N6" s="14">
        <v>86.086250000000007</v>
      </c>
      <c r="O6" s="14">
        <v>0.97924848829551603</v>
      </c>
      <c r="P6" s="62">
        <v>97.924848829551607</v>
      </c>
      <c r="Q6" s="62">
        <v>100</v>
      </c>
      <c r="R6" s="14">
        <v>0</v>
      </c>
      <c r="S6" s="14">
        <v>0</v>
      </c>
      <c r="T6" s="14">
        <v>100</v>
      </c>
      <c r="U6" s="14">
        <v>0.96777315397270902</v>
      </c>
      <c r="V6" s="62">
        <v>96.777315397270897</v>
      </c>
      <c r="W6" s="14">
        <v>98.443202643490196</v>
      </c>
      <c r="X6" s="14">
        <v>4</v>
      </c>
    </row>
    <row r="7" spans="1:24" ht="20.100000000000001" customHeight="1" x14ac:dyDescent="0.2">
      <c r="A7" s="58">
        <v>5</v>
      </c>
      <c r="B7" s="59">
        <v>2021215389</v>
      </c>
      <c r="C7" s="59" t="s">
        <v>285</v>
      </c>
      <c r="D7" s="14" t="s">
        <v>281</v>
      </c>
      <c r="E7" s="14">
        <v>95.996153846153803</v>
      </c>
      <c r="F7" s="58">
        <v>3.4</v>
      </c>
      <c r="G7" s="14">
        <v>0</v>
      </c>
      <c r="H7" s="14">
        <v>99.396153846153794</v>
      </c>
      <c r="I7" s="14">
        <v>0.98324043601498601</v>
      </c>
      <c r="J7" s="58">
        <v>98.324043601499</v>
      </c>
      <c r="K7" s="60">
        <v>85.766666666666694</v>
      </c>
      <c r="L7" s="14">
        <v>0.4</v>
      </c>
      <c r="M7" s="14">
        <v>0</v>
      </c>
      <c r="N7" s="14">
        <v>86.1666666666667</v>
      </c>
      <c r="O7" s="14">
        <v>0.98016324412780198</v>
      </c>
      <c r="P7" s="62">
        <v>98.016324412780193</v>
      </c>
      <c r="Q7" s="62">
        <v>100</v>
      </c>
      <c r="R7" s="14">
        <v>0</v>
      </c>
      <c r="S7" s="14">
        <v>0</v>
      </c>
      <c r="T7" s="14">
        <v>100</v>
      </c>
      <c r="U7" s="14">
        <v>0.96777315397270902</v>
      </c>
      <c r="V7" s="62">
        <v>96.777315397270897</v>
      </c>
      <c r="W7" s="14">
        <v>98.168389397903994</v>
      </c>
      <c r="X7" s="14">
        <v>5</v>
      </c>
    </row>
    <row r="8" spans="1:24" ht="20.100000000000001" customHeight="1" x14ac:dyDescent="0.2">
      <c r="A8" s="58">
        <v>6</v>
      </c>
      <c r="B8" s="59">
        <v>2021215403</v>
      </c>
      <c r="C8" s="59" t="s">
        <v>286</v>
      </c>
      <c r="D8" s="14" t="s">
        <v>281</v>
      </c>
      <c r="E8" s="14">
        <v>96.063461538461596</v>
      </c>
      <c r="F8" s="58">
        <v>0</v>
      </c>
      <c r="G8" s="14">
        <v>0</v>
      </c>
      <c r="H8" s="14">
        <v>96.063461538461596</v>
      </c>
      <c r="I8" s="14">
        <v>0.95027298495253398</v>
      </c>
      <c r="J8" s="58">
        <v>95.027298495253703</v>
      </c>
      <c r="K8" s="60">
        <v>79.209999999999994</v>
      </c>
      <c r="L8" s="14">
        <v>7.46</v>
      </c>
      <c r="M8" s="14">
        <v>0</v>
      </c>
      <c r="N8" s="14">
        <v>86.67</v>
      </c>
      <c r="O8" s="14">
        <v>0.98588876249775503</v>
      </c>
      <c r="P8" s="62">
        <v>98.588876249775495</v>
      </c>
      <c r="Q8" s="62">
        <v>100</v>
      </c>
      <c r="R8" s="14">
        <v>0</v>
      </c>
      <c r="S8" s="14">
        <v>0</v>
      </c>
      <c r="T8" s="14">
        <v>100</v>
      </c>
      <c r="U8" s="14">
        <v>0.96777315397270902</v>
      </c>
      <c r="V8" s="62">
        <v>96.777315397270897</v>
      </c>
      <c r="W8" s="14">
        <v>97.9026372222623</v>
      </c>
      <c r="X8" s="14">
        <v>6</v>
      </c>
    </row>
    <row r="9" spans="1:24" ht="20.100000000000001" customHeight="1" x14ac:dyDescent="0.2">
      <c r="A9" s="58">
        <v>7</v>
      </c>
      <c r="B9" s="59">
        <v>2021215382</v>
      </c>
      <c r="C9" s="59" t="s">
        <v>287</v>
      </c>
      <c r="D9" s="14" t="s">
        <v>281</v>
      </c>
      <c r="E9" s="14">
        <v>92.969230769230805</v>
      </c>
      <c r="F9" s="58">
        <v>0</v>
      </c>
      <c r="G9" s="14">
        <v>0</v>
      </c>
      <c r="H9" s="14">
        <v>92.969230769230805</v>
      </c>
      <c r="I9" s="14">
        <v>0.91966442825346395</v>
      </c>
      <c r="J9" s="58">
        <v>91.966442825346704</v>
      </c>
      <c r="K9" s="60">
        <v>87.1666666666667</v>
      </c>
      <c r="L9" s="14"/>
      <c r="M9" s="14">
        <v>0</v>
      </c>
      <c r="N9" s="14">
        <v>87.1666666666667</v>
      </c>
      <c r="O9" s="14">
        <v>0.99153844618731202</v>
      </c>
      <c r="P9" s="62">
        <v>99.153844618731199</v>
      </c>
      <c r="Q9" s="62">
        <v>100</v>
      </c>
      <c r="R9" s="14">
        <v>0</v>
      </c>
      <c r="S9" s="14">
        <v>0</v>
      </c>
      <c r="T9" s="14">
        <v>100</v>
      </c>
      <c r="U9" s="14">
        <v>0.96777315397270902</v>
      </c>
      <c r="V9" s="62">
        <v>96.777315397270897</v>
      </c>
      <c r="W9" s="14">
        <v>97.679268926685097</v>
      </c>
      <c r="X9" s="14">
        <v>7</v>
      </c>
    </row>
    <row r="10" spans="1:24" ht="20.100000000000001" customHeight="1" x14ac:dyDescent="0.2">
      <c r="A10" s="58">
        <v>8</v>
      </c>
      <c r="B10" s="59">
        <v>2021215391</v>
      </c>
      <c r="C10" s="59" t="s">
        <v>288</v>
      </c>
      <c r="D10" s="14" t="s">
        <v>281</v>
      </c>
      <c r="E10" s="14">
        <v>96.0230769230769</v>
      </c>
      <c r="F10" s="58">
        <v>3</v>
      </c>
      <c r="G10" s="14">
        <v>0</v>
      </c>
      <c r="H10" s="14">
        <v>99.0230769230769</v>
      </c>
      <c r="I10" s="14">
        <v>0.97954990773678896</v>
      </c>
      <c r="J10" s="58">
        <v>97.954990773679299</v>
      </c>
      <c r="K10" s="60">
        <v>85.494444444444397</v>
      </c>
      <c r="L10" s="14"/>
      <c r="M10" s="14">
        <v>0</v>
      </c>
      <c r="N10" s="14">
        <v>85.494444444444397</v>
      </c>
      <c r="O10" s="14">
        <v>0.97251658052112999</v>
      </c>
      <c r="P10" s="62">
        <v>97.2516580521131</v>
      </c>
      <c r="Q10" s="62">
        <v>100</v>
      </c>
      <c r="R10" s="14">
        <v>0</v>
      </c>
      <c r="S10" s="14">
        <v>0</v>
      </c>
      <c r="T10" s="14">
        <v>100</v>
      </c>
      <c r="U10" s="14">
        <v>0.96777315397270902</v>
      </c>
      <c r="V10" s="62">
        <v>96.777315397270897</v>
      </c>
      <c r="W10" s="14">
        <v>97.558507560821596</v>
      </c>
      <c r="X10" s="14">
        <v>8</v>
      </c>
    </row>
    <row r="11" spans="1:24" ht="20.100000000000001" customHeight="1" x14ac:dyDescent="0.2">
      <c r="A11" s="58">
        <v>9</v>
      </c>
      <c r="B11" s="59">
        <v>2021215387</v>
      </c>
      <c r="C11" s="59" t="s">
        <v>289</v>
      </c>
      <c r="D11" s="14" t="s">
        <v>281</v>
      </c>
      <c r="E11" s="14">
        <v>96.1711538461538</v>
      </c>
      <c r="F11" s="58">
        <v>4.5999999999999996</v>
      </c>
      <c r="G11" s="14">
        <v>0</v>
      </c>
      <c r="H11" s="14">
        <v>100.77115384615399</v>
      </c>
      <c r="I11" s="14">
        <v>0.99684212528772598</v>
      </c>
      <c r="J11" s="58">
        <v>99.684212528772804</v>
      </c>
      <c r="K11" s="60">
        <v>84.49</v>
      </c>
      <c r="L11" s="14"/>
      <c r="M11" s="14">
        <v>0</v>
      </c>
      <c r="N11" s="14">
        <v>84.49</v>
      </c>
      <c r="O11" s="14">
        <v>0.96109082200802198</v>
      </c>
      <c r="P11" s="62">
        <v>96.109082200802305</v>
      </c>
      <c r="Q11" s="62">
        <v>100</v>
      </c>
      <c r="R11" s="14">
        <v>0</v>
      </c>
      <c r="S11" s="14">
        <v>0</v>
      </c>
      <c r="T11" s="14">
        <v>100</v>
      </c>
      <c r="U11" s="14">
        <v>0.96777315397270902</v>
      </c>
      <c r="V11" s="62">
        <v>96.777315397270897</v>
      </c>
      <c r="W11" s="14">
        <v>97.108319849519503</v>
      </c>
      <c r="X11" s="14">
        <v>9</v>
      </c>
    </row>
    <row r="12" spans="1:24" ht="20.100000000000001" customHeight="1" x14ac:dyDescent="0.2">
      <c r="A12" s="58">
        <v>10</v>
      </c>
      <c r="B12" s="59">
        <v>2021215394</v>
      </c>
      <c r="C12" s="59" t="s">
        <v>290</v>
      </c>
      <c r="D12" s="14" t="s">
        <v>281</v>
      </c>
      <c r="E12" s="14">
        <v>96.090384615384593</v>
      </c>
      <c r="F12" s="58">
        <v>4</v>
      </c>
      <c r="G12" s="14">
        <v>0</v>
      </c>
      <c r="H12" s="14">
        <v>100.09038461538501</v>
      </c>
      <c r="I12" s="14">
        <v>0.99010786234710002</v>
      </c>
      <c r="J12" s="58">
        <v>99.010786234709997</v>
      </c>
      <c r="K12" s="60">
        <v>84.131249999999994</v>
      </c>
      <c r="L12" s="14"/>
      <c r="M12" s="14">
        <v>0</v>
      </c>
      <c r="N12" s="14">
        <v>84.131249999999994</v>
      </c>
      <c r="O12" s="14">
        <v>0.95700996826917295</v>
      </c>
      <c r="P12" s="62">
        <v>95.700996826917304</v>
      </c>
      <c r="Q12" s="62">
        <v>100</v>
      </c>
      <c r="R12" s="14">
        <v>0</v>
      </c>
      <c r="S12" s="14">
        <v>0</v>
      </c>
      <c r="T12" s="14">
        <v>100</v>
      </c>
      <c r="U12" s="14">
        <v>0.96777315397270902</v>
      </c>
      <c r="V12" s="62">
        <v>96.777315397270897</v>
      </c>
      <c r="W12" s="14">
        <v>96.6865062416462</v>
      </c>
      <c r="X12" s="14">
        <v>10</v>
      </c>
    </row>
    <row r="13" spans="1:24" ht="20.100000000000001" customHeight="1" x14ac:dyDescent="0.2">
      <c r="A13" s="58">
        <v>11</v>
      </c>
      <c r="B13" s="59">
        <v>2021215402</v>
      </c>
      <c r="C13" s="59" t="s">
        <v>291</v>
      </c>
      <c r="D13" s="14" t="s">
        <v>281</v>
      </c>
      <c r="E13" s="14">
        <v>96.198076923076897</v>
      </c>
      <c r="F13" s="58">
        <v>0</v>
      </c>
      <c r="G13" s="14">
        <v>0</v>
      </c>
      <c r="H13" s="14">
        <v>96.198076923076897</v>
      </c>
      <c r="I13" s="14">
        <v>0.95160461886734604</v>
      </c>
      <c r="J13" s="58">
        <v>95.160461886735007</v>
      </c>
      <c r="K13" s="60">
        <v>81.227500000000006</v>
      </c>
      <c r="L13" s="14">
        <v>3.76</v>
      </c>
      <c r="M13" s="14">
        <v>0</v>
      </c>
      <c r="N13" s="14">
        <v>84.987499999999997</v>
      </c>
      <c r="O13" s="14">
        <v>0.96674998503262899</v>
      </c>
      <c r="P13" s="62">
        <v>96.674998503262898</v>
      </c>
      <c r="Q13" s="62">
        <v>100</v>
      </c>
      <c r="R13" s="14">
        <v>0</v>
      </c>
      <c r="S13" s="14">
        <v>0</v>
      </c>
      <c r="T13" s="14">
        <v>100</v>
      </c>
      <c r="U13" s="14">
        <v>0.96777315397270902</v>
      </c>
      <c r="V13" s="62">
        <v>96.777315397270897</v>
      </c>
      <c r="W13" s="14">
        <v>96.589845876626498</v>
      </c>
      <c r="X13" s="14">
        <v>11</v>
      </c>
    </row>
    <row r="14" spans="1:24" ht="20.100000000000001" customHeight="1" x14ac:dyDescent="0.2">
      <c r="A14" s="58">
        <v>12</v>
      </c>
      <c r="B14" s="59">
        <v>2021215398</v>
      </c>
      <c r="C14" s="59" t="s">
        <v>292</v>
      </c>
      <c r="D14" s="14" t="s">
        <v>281</v>
      </c>
      <c r="E14" s="14">
        <v>96.130769230769204</v>
      </c>
      <c r="F14" s="58">
        <v>4</v>
      </c>
      <c r="G14" s="14">
        <v>0</v>
      </c>
      <c r="H14" s="14">
        <v>100.130769230769</v>
      </c>
      <c r="I14" s="14">
        <v>0.99050735252153799</v>
      </c>
      <c r="J14" s="58">
        <v>99.050735252154396</v>
      </c>
      <c r="K14" s="60">
        <v>83.2</v>
      </c>
      <c r="L14" s="14"/>
      <c r="M14" s="14">
        <v>0</v>
      </c>
      <c r="N14" s="14">
        <v>83.2</v>
      </c>
      <c r="O14" s="14">
        <v>0.94641681135125399</v>
      </c>
      <c r="P14" s="62">
        <v>94.641681135125395</v>
      </c>
      <c r="Q14" s="62">
        <v>100</v>
      </c>
      <c r="R14" s="14">
        <v>0</v>
      </c>
      <c r="S14" s="14">
        <v>0</v>
      </c>
      <c r="T14" s="14">
        <v>100</v>
      </c>
      <c r="U14" s="14">
        <v>0.96777315397270902</v>
      </c>
      <c r="V14" s="62">
        <v>96.777315397270897</v>
      </c>
      <c r="W14" s="14">
        <v>95.953062180468706</v>
      </c>
      <c r="X14" s="14">
        <v>12</v>
      </c>
    </row>
    <row r="15" spans="1:24" ht="20.100000000000001" customHeight="1" x14ac:dyDescent="0.2">
      <c r="A15" s="58">
        <v>13</v>
      </c>
      <c r="B15" s="59">
        <v>2021215386</v>
      </c>
      <c r="C15" s="59" t="s">
        <v>259</v>
      </c>
      <c r="D15" s="14" t="s">
        <v>281</v>
      </c>
      <c r="E15" s="14">
        <v>96.157692307692301</v>
      </c>
      <c r="F15" s="58">
        <v>4</v>
      </c>
      <c r="G15" s="14">
        <v>0</v>
      </c>
      <c r="H15" s="14">
        <v>100.157692307692</v>
      </c>
      <c r="I15" s="14">
        <v>0.9907736793045</v>
      </c>
      <c r="J15" s="58">
        <v>99.077367930450706</v>
      </c>
      <c r="K15" s="60">
        <v>82.958749999999995</v>
      </c>
      <c r="L15" s="14"/>
      <c r="M15" s="14">
        <v>0</v>
      </c>
      <c r="N15" s="14">
        <v>82.958749999999995</v>
      </c>
      <c r="O15" s="14">
        <v>0.94367254385439703</v>
      </c>
      <c r="P15" s="62">
        <v>94.367254385439693</v>
      </c>
      <c r="Q15" s="62">
        <v>100</v>
      </c>
      <c r="R15" s="14">
        <v>0</v>
      </c>
      <c r="S15" s="14">
        <v>0</v>
      </c>
      <c r="T15" s="14">
        <v>100</v>
      </c>
      <c r="U15" s="14">
        <v>0.96777315397270902</v>
      </c>
      <c r="V15" s="62">
        <v>96.777315397270897</v>
      </c>
      <c r="W15" s="14">
        <v>95.766348071073296</v>
      </c>
      <c r="X15" s="14">
        <v>13</v>
      </c>
    </row>
    <row r="16" spans="1:24" ht="20.100000000000001" customHeight="1" x14ac:dyDescent="0.2">
      <c r="A16" s="58">
        <v>14</v>
      </c>
      <c r="B16" s="59">
        <v>2021215392</v>
      </c>
      <c r="C16" s="59" t="s">
        <v>293</v>
      </c>
      <c r="D16" s="14" t="s">
        <v>281</v>
      </c>
      <c r="E16" s="14">
        <v>95.969230769230805</v>
      </c>
      <c r="F16" s="58">
        <v>4</v>
      </c>
      <c r="G16" s="14">
        <v>0</v>
      </c>
      <c r="H16" s="14">
        <v>99.969230769230805</v>
      </c>
      <c r="I16" s="14">
        <v>0.98890939182376403</v>
      </c>
      <c r="J16" s="58">
        <v>98.890939182376798</v>
      </c>
      <c r="K16" s="60">
        <v>81.599999999999994</v>
      </c>
      <c r="L16" s="14"/>
      <c r="M16" s="14">
        <v>0</v>
      </c>
      <c r="N16" s="14">
        <v>81.599999999999994</v>
      </c>
      <c r="O16" s="14">
        <v>0.92821648805603796</v>
      </c>
      <c r="P16" s="62">
        <v>92.8216488056038</v>
      </c>
      <c r="Q16" s="62">
        <v>100</v>
      </c>
      <c r="R16" s="14">
        <v>0</v>
      </c>
      <c r="S16" s="14">
        <v>0</v>
      </c>
      <c r="T16" s="14">
        <v>100</v>
      </c>
      <c r="U16" s="14">
        <v>0.96777315397270902</v>
      </c>
      <c r="V16" s="62">
        <v>96.777315397270897</v>
      </c>
      <c r="W16" s="14">
        <v>94.646731857495894</v>
      </c>
      <c r="X16" s="14">
        <v>14</v>
      </c>
    </row>
    <row r="17" spans="1:24" ht="20.100000000000001" customHeight="1" x14ac:dyDescent="0.2">
      <c r="A17" s="58">
        <v>15</v>
      </c>
      <c r="B17" s="59">
        <v>2021215399</v>
      </c>
      <c r="C17" s="59" t="s">
        <v>294</v>
      </c>
      <c r="D17" s="14" t="s">
        <v>281</v>
      </c>
      <c r="E17" s="14">
        <v>93.103846153846206</v>
      </c>
      <c r="F17" s="58">
        <v>0</v>
      </c>
      <c r="G17" s="14">
        <v>0</v>
      </c>
      <c r="H17" s="14">
        <v>93.103846153846206</v>
      </c>
      <c r="I17" s="14">
        <v>0.92099606216827701</v>
      </c>
      <c r="J17" s="58">
        <v>92.099606216828093</v>
      </c>
      <c r="K17" s="60">
        <v>81.744444444444397</v>
      </c>
      <c r="L17" s="14"/>
      <c r="M17" s="14">
        <v>0</v>
      </c>
      <c r="N17" s="14">
        <v>81.744444444444397</v>
      </c>
      <c r="O17" s="14">
        <v>0.92985957279796605</v>
      </c>
      <c r="P17" s="62">
        <v>92.985957279796693</v>
      </c>
      <c r="Q17" s="62">
        <v>100</v>
      </c>
      <c r="R17" s="14">
        <v>3.33</v>
      </c>
      <c r="S17" s="14">
        <v>0</v>
      </c>
      <c r="T17" s="20">
        <v>103.33</v>
      </c>
      <c r="U17" s="14">
        <v>1</v>
      </c>
      <c r="V17" s="63">
        <v>100</v>
      </c>
      <c r="W17" s="14">
        <v>93.7109393266269</v>
      </c>
      <c r="X17" s="14">
        <v>15</v>
      </c>
    </row>
    <row r="18" spans="1:24" ht="20.100000000000001" customHeight="1" x14ac:dyDescent="0.2">
      <c r="A18" s="58">
        <v>16</v>
      </c>
      <c r="B18" s="59">
        <v>2021215396</v>
      </c>
      <c r="C18" s="59" t="s">
        <v>295</v>
      </c>
      <c r="D18" s="14" t="s">
        <v>281</v>
      </c>
      <c r="E18" s="14">
        <v>96.063461538461596</v>
      </c>
      <c r="F18" s="58">
        <v>4</v>
      </c>
      <c r="G18" s="14">
        <v>0</v>
      </c>
      <c r="H18" s="14">
        <v>100.06346153846199</v>
      </c>
      <c r="I18" s="14">
        <v>0.98984153556413801</v>
      </c>
      <c r="J18" s="58">
        <v>98.984153556413702</v>
      </c>
      <c r="K18" s="60">
        <v>80.3611111111111</v>
      </c>
      <c r="L18" s="14"/>
      <c r="M18" s="14">
        <v>0</v>
      </c>
      <c r="N18" s="14">
        <v>80.3611111111111</v>
      </c>
      <c r="O18" s="14">
        <v>0.91412387661564398</v>
      </c>
      <c r="P18" s="62">
        <v>91.412387661564495</v>
      </c>
      <c r="Q18" s="62">
        <v>100</v>
      </c>
      <c r="R18" s="14">
        <v>0</v>
      </c>
      <c r="S18" s="14">
        <v>0</v>
      </c>
      <c r="T18" s="14">
        <v>100</v>
      </c>
      <c r="U18" s="14">
        <v>0.96777315397270902</v>
      </c>
      <c r="V18" s="62">
        <v>96.777315397270897</v>
      </c>
      <c r="W18" s="14">
        <v>93.679095210514603</v>
      </c>
      <c r="X18" s="14">
        <v>16</v>
      </c>
    </row>
    <row r="19" spans="1:24" ht="20.100000000000001" customHeight="1" x14ac:dyDescent="0.2">
      <c r="A19" s="58">
        <v>17</v>
      </c>
      <c r="B19" s="59">
        <v>2021215384</v>
      </c>
      <c r="C19" s="59" t="s">
        <v>296</v>
      </c>
      <c r="D19" s="14" t="s">
        <v>281</v>
      </c>
      <c r="E19" s="14">
        <v>96.036538461538399</v>
      </c>
      <c r="F19" s="58">
        <v>0</v>
      </c>
      <c r="G19" s="14">
        <v>0</v>
      </c>
      <c r="H19" s="14">
        <v>96.036538461538399</v>
      </c>
      <c r="I19" s="14">
        <v>0.95000665816956997</v>
      </c>
      <c r="J19" s="58">
        <v>95.000665816957394</v>
      </c>
      <c r="K19" s="60">
        <v>81.158611111111099</v>
      </c>
      <c r="L19" s="14"/>
      <c r="M19" s="14">
        <v>0</v>
      </c>
      <c r="N19" s="14">
        <v>81.158611111111099</v>
      </c>
      <c r="O19" s="14">
        <v>0.92319560025810399</v>
      </c>
      <c r="P19" s="62">
        <v>92.319560025810404</v>
      </c>
      <c r="Q19" s="62">
        <v>100</v>
      </c>
      <c r="R19" s="14">
        <v>0</v>
      </c>
      <c r="S19" s="14">
        <v>0</v>
      </c>
      <c r="T19" s="14">
        <v>100</v>
      </c>
      <c r="U19" s="14">
        <v>0.96777315397270902</v>
      </c>
      <c r="V19" s="62">
        <v>96.777315397270897</v>
      </c>
      <c r="W19" s="14">
        <v>93.508731250102002</v>
      </c>
      <c r="X19" s="14">
        <v>17</v>
      </c>
    </row>
    <row r="20" spans="1:24" ht="20.100000000000001" customHeight="1" x14ac:dyDescent="0.2">
      <c r="A20" s="58">
        <v>18</v>
      </c>
      <c r="B20" s="59">
        <v>2021215390</v>
      </c>
      <c r="C20" s="59" t="s">
        <v>15</v>
      </c>
      <c r="D20" s="14" t="s">
        <v>281</v>
      </c>
      <c r="E20" s="14">
        <v>95.982692307692304</v>
      </c>
      <c r="F20" s="58">
        <v>2</v>
      </c>
      <c r="G20" s="14">
        <v>0</v>
      </c>
      <c r="H20" s="14">
        <v>97.982692307692304</v>
      </c>
      <c r="I20" s="14">
        <v>0.96925827990944502</v>
      </c>
      <c r="J20" s="58">
        <v>96.925827990944896</v>
      </c>
      <c r="K20" s="60">
        <v>79.696666666666701</v>
      </c>
      <c r="L20" s="14"/>
      <c r="M20" s="14">
        <v>0</v>
      </c>
      <c r="N20" s="14">
        <v>79.696666666666701</v>
      </c>
      <c r="O20" s="14">
        <v>0.90656568680277005</v>
      </c>
      <c r="P20" s="62">
        <v>90.656568680277005</v>
      </c>
      <c r="Q20" s="62">
        <v>100</v>
      </c>
      <c r="R20" s="14">
        <v>0</v>
      </c>
      <c r="S20" s="14">
        <v>0</v>
      </c>
      <c r="T20" s="14">
        <v>100</v>
      </c>
      <c r="U20" s="14">
        <v>0.96777315397270902</v>
      </c>
      <c r="V20" s="62">
        <v>96.777315397270897</v>
      </c>
      <c r="W20" s="14">
        <v>92.733868077459405</v>
      </c>
      <c r="X20" s="14">
        <v>18</v>
      </c>
    </row>
    <row r="21" spans="1:24" ht="20.100000000000001" customHeight="1" x14ac:dyDescent="0.2">
      <c r="A21" s="58">
        <v>19</v>
      </c>
      <c r="B21" s="59">
        <v>2021215385</v>
      </c>
      <c r="C21" s="59" t="s">
        <v>297</v>
      </c>
      <c r="D21" s="14" t="s">
        <v>281</v>
      </c>
      <c r="E21" s="14">
        <v>95.942307692307693</v>
      </c>
      <c r="F21" s="58">
        <v>0</v>
      </c>
      <c r="G21" s="14">
        <v>0</v>
      </c>
      <c r="H21" s="14">
        <v>95.942307692307693</v>
      </c>
      <c r="I21" s="14">
        <v>0.94907451442920099</v>
      </c>
      <c r="J21" s="58">
        <v>94.907451442920404</v>
      </c>
      <c r="K21" s="60">
        <v>79.495000000000005</v>
      </c>
      <c r="L21" s="14"/>
      <c r="M21" s="14">
        <v>0</v>
      </c>
      <c r="N21" s="14">
        <v>79.495000000000005</v>
      </c>
      <c r="O21" s="14">
        <v>0.90427168772076805</v>
      </c>
      <c r="P21" s="62">
        <v>90.427168772076897</v>
      </c>
      <c r="Q21" s="62">
        <v>100</v>
      </c>
      <c r="R21" s="14">
        <v>0</v>
      </c>
      <c r="S21" s="14">
        <v>0</v>
      </c>
      <c r="T21" s="14">
        <v>100</v>
      </c>
      <c r="U21" s="14">
        <v>0.96777315397270902</v>
      </c>
      <c r="V21" s="62">
        <v>96.777315397270897</v>
      </c>
      <c r="W21" s="14">
        <v>92.165211218642497</v>
      </c>
      <c r="X21" s="14">
        <v>19</v>
      </c>
    </row>
    <row r="22" spans="1:24" ht="20.100000000000001" customHeight="1" x14ac:dyDescent="0.2">
      <c r="A22" s="58">
        <v>20</v>
      </c>
      <c r="B22" s="59">
        <v>2021215388</v>
      </c>
      <c r="C22" s="59" t="s">
        <v>298</v>
      </c>
      <c r="D22" s="14" t="s">
        <v>281</v>
      </c>
      <c r="E22" s="14">
        <v>95.969230769230805</v>
      </c>
      <c r="F22" s="58">
        <v>2</v>
      </c>
      <c r="G22" s="14">
        <v>0</v>
      </c>
      <c r="H22" s="14">
        <v>97.969230769230805</v>
      </c>
      <c r="I22" s="14">
        <v>0.96912511651796396</v>
      </c>
      <c r="J22" s="58">
        <v>96.912511651796805</v>
      </c>
      <c r="K22" s="60">
        <v>76.71875</v>
      </c>
      <c r="L22" s="14"/>
      <c r="M22" s="14">
        <v>0</v>
      </c>
      <c r="N22" s="14">
        <v>76.71875</v>
      </c>
      <c r="O22" s="14">
        <v>0.87269128300305299</v>
      </c>
      <c r="P22" s="62">
        <v>87.269128300305297</v>
      </c>
      <c r="Q22" s="62">
        <v>100</v>
      </c>
      <c r="R22" s="14">
        <v>0</v>
      </c>
      <c r="S22" s="14">
        <v>0</v>
      </c>
      <c r="T22" s="14">
        <v>100</v>
      </c>
      <c r="U22" s="14">
        <v>0.96777315397270902</v>
      </c>
      <c r="V22" s="62">
        <v>96.777315397270897</v>
      </c>
      <c r="W22" s="14">
        <v>90.359967503787004</v>
      </c>
      <c r="X22" s="14">
        <v>20</v>
      </c>
    </row>
    <row r="23" spans="1:24" ht="20.100000000000001" customHeight="1" x14ac:dyDescent="0.2">
      <c r="A23" s="58">
        <v>21</v>
      </c>
      <c r="B23" s="59">
        <v>2021215393</v>
      </c>
      <c r="C23" s="59" t="s">
        <v>299</v>
      </c>
      <c r="D23" s="14" t="s">
        <v>281</v>
      </c>
      <c r="E23" s="14">
        <v>96.103846153846206</v>
      </c>
      <c r="F23" s="58">
        <v>0</v>
      </c>
      <c r="G23" s="14">
        <v>0</v>
      </c>
      <c r="H23" s="14">
        <v>96.103846153846206</v>
      </c>
      <c r="I23" s="14">
        <v>0.95067247512697794</v>
      </c>
      <c r="J23" s="58">
        <v>95.067247512698103</v>
      </c>
      <c r="K23" s="60">
        <v>76.101249999999993</v>
      </c>
      <c r="L23" s="14"/>
      <c r="M23" s="14">
        <v>0</v>
      </c>
      <c r="N23" s="14">
        <v>76.101249999999993</v>
      </c>
      <c r="O23" s="14">
        <v>0.86566709573130496</v>
      </c>
      <c r="P23" s="62">
        <v>86.566709573130595</v>
      </c>
      <c r="Q23" s="62">
        <v>100</v>
      </c>
      <c r="R23" s="14">
        <v>0</v>
      </c>
      <c r="S23" s="14">
        <v>0</v>
      </c>
      <c r="T23" s="14">
        <v>100</v>
      </c>
      <c r="U23" s="14">
        <v>0.96777315397270902</v>
      </c>
      <c r="V23" s="62">
        <v>96.777315397270897</v>
      </c>
      <c r="W23" s="14">
        <v>89.495197471687703</v>
      </c>
      <c r="X23" s="14">
        <v>21</v>
      </c>
    </row>
  </sheetData>
  <autoFilter ref="A2:X2" xr:uid="{7AFEA184-BBFC-4334-932E-B325FBF7F0C0}"/>
  <mergeCells count="9">
    <mergeCell ref="Q1:V1"/>
    <mergeCell ref="W1:W2"/>
    <mergeCell ref="X1:X2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计数统计表</vt:lpstr>
      <vt:lpstr>工艺学硕</vt:lpstr>
      <vt:lpstr>工艺专硕</vt:lpstr>
      <vt:lpstr>催化学硕</vt:lpstr>
      <vt:lpstr>催化专硕</vt:lpstr>
      <vt:lpstr>工程学硕</vt:lpstr>
      <vt:lpstr>工程专硕</vt:lpstr>
      <vt:lpstr>环境学硕</vt:lpstr>
      <vt:lpstr>环境专硕</vt:lpstr>
      <vt:lpstr>国际班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2022-09-27T05:09:28Z</dcterms:modified>
</cp:coreProperties>
</file>