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<sst xmlns="http://schemas.openxmlformats.org/spreadsheetml/2006/main" count="22" uniqueCount="14">
  <si>
    <t>中国石油大学（北京）马克思主义学院政治学专业2021级硕士研究生综合测评汇总表</t>
  </si>
  <si>
    <t>学号</t>
  </si>
  <si>
    <t>德育成绩</t>
  </si>
  <si>
    <t>智育成绩</t>
  </si>
  <si>
    <t>文体成绩</t>
  </si>
  <si>
    <t>总分</t>
  </si>
  <si>
    <t>排名</t>
  </si>
  <si>
    <t>基础分</t>
  </si>
  <si>
    <t>奖励分</t>
  </si>
  <si>
    <t>惩罚分</t>
  </si>
  <si>
    <t>基准后总分</t>
  </si>
  <si>
    <t>学习成绩分</t>
  </si>
  <si>
    <t>基本分</t>
  </si>
  <si>
    <t>总 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</si>
</sst>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sz val="14"/>
      <name val="楷体_GB2312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color rgb="FF000000"/>
      <name val="Microsoft Yahei"/>
      <charset val="134"/>
    </font>
    <font>
      <sz val="11"/>
      <color indexed="8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/>
    <xf numFmtId="0" fontId="2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2" fillId="0" borderId="5" xfId="49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tabSelected="1" zoomScale="130" zoomScaleNormal="130" workbookViewId="0">
      <selection activeCell="A1" sqref="A1:R1"/>
    </sheetView>
  </sheetViews>
  <sheetFormatPr defaultColWidth="9" defaultRowHeight="14.25"/>
  <cols>
    <col min="1" max="1" width="10.4083333333333" customWidth="1"/>
    <col min="2" max="2" width="11.125"/>
    <col min="5" max="5" width="11.125"/>
    <col min="6" max="6" width="10.1916666666667" customWidth="1"/>
    <col min="7" max="7" width="9.80833333333333" customWidth="1"/>
    <col min="11" max="11" width="12.4" customWidth="1"/>
    <col min="13" max="13" width="10.0916666666667" customWidth="1"/>
    <col min="15" max="17" width="11.125"/>
  </cols>
  <sheetData>
    <row r="1" ht="18.75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8.75" spans="1:18">
      <c r="A2" s="2" t="s">
        <v>1</v>
      </c>
      <c r="B2" s="3" t="s">
        <v>2</v>
      </c>
      <c r="C2" s="3"/>
      <c r="D2" s="3"/>
      <c r="E2" s="3"/>
      <c r="F2" s="3"/>
      <c r="G2" s="3" t="s">
        <v>3</v>
      </c>
      <c r="H2" s="3"/>
      <c r="I2" s="3"/>
      <c r="J2" s="3"/>
      <c r="K2" s="3"/>
      <c r="L2" s="8" t="s">
        <v>4</v>
      </c>
      <c r="M2" s="9"/>
      <c r="N2" s="9"/>
      <c r="O2" s="9"/>
      <c r="P2" s="10"/>
      <c r="Q2" s="2" t="s">
        <v>5</v>
      </c>
      <c r="R2" s="2" t="s">
        <v>6</v>
      </c>
    </row>
    <row r="3" spans="1:18">
      <c r="A3" s="2"/>
      <c r="B3" s="4" t="s">
        <v>7</v>
      </c>
      <c r="C3" s="4" t="s">
        <v>8</v>
      </c>
      <c r="D3" s="4" t="s">
        <v>9</v>
      </c>
      <c r="E3" s="4" t="s">
        <v>5</v>
      </c>
      <c r="F3" s="4" t="s">
        <v>10</v>
      </c>
      <c r="G3" s="4" t="s">
        <v>11</v>
      </c>
      <c r="H3" s="4" t="s">
        <v>8</v>
      </c>
      <c r="I3" s="4" t="s">
        <v>9</v>
      </c>
      <c r="J3" s="4" t="s">
        <v>5</v>
      </c>
      <c r="K3" s="4" t="s">
        <v>10</v>
      </c>
      <c r="L3" s="4" t="s">
        <v>12</v>
      </c>
      <c r="M3" s="4" t="s">
        <v>8</v>
      </c>
      <c r="N3" s="4" t="s">
        <v>9</v>
      </c>
      <c r="O3" s="4" t="s">
        <v>13</v>
      </c>
      <c r="P3" s="4" t="s">
        <v>10</v>
      </c>
      <c r="Q3" s="2"/>
      <c r="R3" s="2"/>
    </row>
    <row r="4" ht="15" spans="1:18">
      <c r="A4" s="5">
        <v>2021211501</v>
      </c>
      <c r="B4" s="6">
        <v>93.4782608695652</v>
      </c>
      <c r="C4" s="6">
        <v>5.1</v>
      </c>
      <c r="D4" s="6">
        <v>0</v>
      </c>
      <c r="E4" s="6">
        <f>B4+C4</f>
        <v>98.5782608695652</v>
      </c>
      <c r="F4" s="6">
        <f>E4/MAX($E$4:$E$10)*100</f>
        <v>86.7036328871893</v>
      </c>
      <c r="G4" s="6">
        <v>92.291666667</v>
      </c>
      <c r="H4" s="6">
        <v>0</v>
      </c>
      <c r="I4" s="6">
        <v>0</v>
      </c>
      <c r="J4" s="6">
        <v>92.291666667</v>
      </c>
      <c r="K4" s="6">
        <f>J4/MAX($J$4:$J$10)*100</f>
        <v>92.9765942449141</v>
      </c>
      <c r="L4" s="6">
        <v>100</v>
      </c>
      <c r="M4" s="6">
        <v>0</v>
      </c>
      <c r="N4" s="11">
        <v>0</v>
      </c>
      <c r="O4" s="6">
        <f>L4+M4</f>
        <v>100</v>
      </c>
      <c r="P4" s="6">
        <f>O4/MAX($O$4:$O$10)*100</f>
        <v>84.3170320404722</v>
      </c>
      <c r="Q4" s="6">
        <f>F4*0.2+K4*0.7+P4*0.1</f>
        <v>90.856045752925</v>
      </c>
      <c r="R4" s="6">
        <f>RANK(Q4,$Q$4:$Q$10,0)</f>
        <v>7</v>
      </c>
    </row>
    <row r="5" ht="15" spans="1:18">
      <c r="A5" s="5">
        <v>2021211502</v>
      </c>
      <c r="B5" s="6">
        <v>91.304347826087</v>
      </c>
      <c r="C5" s="6">
        <v>13.6</v>
      </c>
      <c r="D5" s="6">
        <v>0</v>
      </c>
      <c r="E5" s="6">
        <f t="shared" ref="E5:E10" si="0">B5+C5</f>
        <v>104.904347826087</v>
      </c>
      <c r="F5" s="6">
        <f t="shared" ref="F5:F10" si="1">E5/MAX($E$4:$E$10)*100</f>
        <v>92.2676864244742</v>
      </c>
      <c r="G5" s="6">
        <v>89.506363636</v>
      </c>
      <c r="H5" s="6">
        <v>0</v>
      </c>
      <c r="I5" s="6">
        <v>0</v>
      </c>
      <c r="J5" s="6">
        <v>89.506363636</v>
      </c>
      <c r="K5" s="6">
        <f t="shared" ref="K5:K11" si="2">J5/MAX($J$4:$J$10)*100</f>
        <v>90.1706205409523</v>
      </c>
      <c r="L5" s="6">
        <v>100</v>
      </c>
      <c r="M5" s="6">
        <v>16.3333333333333</v>
      </c>
      <c r="N5" s="11">
        <v>0</v>
      </c>
      <c r="O5" s="6">
        <f t="shared" ref="O5:O10" si="3">L5+M5</f>
        <v>116.333333333333</v>
      </c>
      <c r="P5" s="6">
        <f t="shared" ref="P5:P10" si="4">O5/MAX($O$4:$O$10)*100</f>
        <v>98.088813940416</v>
      </c>
      <c r="Q5" s="6">
        <f t="shared" ref="Q5:Q10" si="5">F5*0.2+K5*0.7+P5*0.1</f>
        <v>91.3818530576031</v>
      </c>
      <c r="R5" s="6">
        <f t="shared" ref="R5:R10" si="6">RANK(Q5,$Q$4:$Q$10,0)</f>
        <v>6</v>
      </c>
    </row>
    <row r="6" ht="15" spans="1:18">
      <c r="A6" s="5">
        <v>2021211503</v>
      </c>
      <c r="B6" s="6">
        <v>88.695652173913</v>
      </c>
      <c r="C6" s="6">
        <v>25</v>
      </c>
      <c r="D6" s="6">
        <v>0</v>
      </c>
      <c r="E6" s="6">
        <f t="shared" si="0"/>
        <v>113.695652173913</v>
      </c>
      <c r="F6" s="6">
        <f t="shared" si="1"/>
        <v>100</v>
      </c>
      <c r="G6" s="6">
        <v>93.263333333</v>
      </c>
      <c r="H6" s="6">
        <v>6</v>
      </c>
      <c r="I6" s="6">
        <v>0</v>
      </c>
      <c r="J6" s="6">
        <v>99.263333333</v>
      </c>
      <c r="K6" s="6">
        <f t="shared" si="2"/>
        <v>100</v>
      </c>
      <c r="L6" s="6">
        <v>100</v>
      </c>
      <c r="M6" s="6">
        <v>18.6</v>
      </c>
      <c r="N6" s="11">
        <v>0</v>
      </c>
      <c r="O6" s="6">
        <f t="shared" si="3"/>
        <v>118.6</v>
      </c>
      <c r="P6" s="6">
        <f t="shared" si="4"/>
        <v>100</v>
      </c>
      <c r="Q6" s="6">
        <f t="shared" si="5"/>
        <v>100</v>
      </c>
      <c r="R6" s="6">
        <f t="shared" si="6"/>
        <v>1</v>
      </c>
    </row>
    <row r="7" ht="15" spans="1:18">
      <c r="A7" s="5">
        <v>2021211504</v>
      </c>
      <c r="B7" s="6">
        <v>94.3478260869565</v>
      </c>
      <c r="C7" s="6">
        <v>13.6</v>
      </c>
      <c r="D7" s="6">
        <v>0</v>
      </c>
      <c r="E7" s="6">
        <f t="shared" si="0"/>
        <v>107.947826086957</v>
      </c>
      <c r="F7" s="6">
        <f t="shared" si="1"/>
        <v>94.944550669216</v>
      </c>
      <c r="G7" s="6">
        <v>93.15166667</v>
      </c>
      <c r="H7" s="6">
        <v>3</v>
      </c>
      <c r="I7" s="6">
        <v>0</v>
      </c>
      <c r="J7" s="6">
        <v>96.15166667</v>
      </c>
      <c r="K7" s="6">
        <f t="shared" si="2"/>
        <v>96.8652406094794</v>
      </c>
      <c r="L7" s="6">
        <v>100</v>
      </c>
      <c r="M7" s="6">
        <v>16.3333333333333</v>
      </c>
      <c r="N7" s="11">
        <v>0</v>
      </c>
      <c r="O7" s="6">
        <f t="shared" si="3"/>
        <v>116.333333333333</v>
      </c>
      <c r="P7" s="6">
        <f t="shared" si="4"/>
        <v>98.088813940416</v>
      </c>
      <c r="Q7" s="6">
        <f t="shared" si="5"/>
        <v>96.6034599545204</v>
      </c>
      <c r="R7" s="6">
        <f t="shared" si="6"/>
        <v>2</v>
      </c>
    </row>
    <row r="8" ht="15" spans="1:20">
      <c r="A8" s="5">
        <v>2021211505</v>
      </c>
      <c r="B8" s="6">
        <v>91.7391304347826</v>
      </c>
      <c r="C8" s="6">
        <v>11.8</v>
      </c>
      <c r="D8" s="6">
        <v>0</v>
      </c>
      <c r="E8" s="6">
        <f t="shared" si="0"/>
        <v>103.539130434783</v>
      </c>
      <c r="F8" s="6">
        <f t="shared" si="1"/>
        <v>91.0669216061185</v>
      </c>
      <c r="G8" s="6">
        <v>92.58666667</v>
      </c>
      <c r="H8" s="6">
        <v>0</v>
      </c>
      <c r="I8" s="6">
        <v>0</v>
      </c>
      <c r="J8" s="6">
        <v>92.58666667</v>
      </c>
      <c r="K8" s="6">
        <f t="shared" si="2"/>
        <v>93.2737835424066</v>
      </c>
      <c r="L8" s="6">
        <v>100</v>
      </c>
      <c r="M8" s="6">
        <v>17.2666666666667</v>
      </c>
      <c r="N8" s="11">
        <v>0</v>
      </c>
      <c r="O8" s="6">
        <f t="shared" si="3"/>
        <v>117.266666666667</v>
      </c>
      <c r="P8" s="6">
        <f t="shared" si="4"/>
        <v>98.875772906127</v>
      </c>
      <c r="Q8" s="6">
        <f t="shared" si="5"/>
        <v>93.392610091521</v>
      </c>
      <c r="R8" s="6">
        <f t="shared" si="6"/>
        <v>3</v>
      </c>
      <c r="T8" s="12"/>
    </row>
    <row r="9" ht="15" spans="1:18">
      <c r="A9" s="5">
        <v>2021211506</v>
      </c>
      <c r="B9" s="6">
        <v>93.0434782608696</v>
      </c>
      <c r="C9" s="6">
        <v>10.5</v>
      </c>
      <c r="D9" s="6">
        <v>0</v>
      </c>
      <c r="E9" s="6">
        <f t="shared" si="0"/>
        <v>103.54347826087</v>
      </c>
      <c r="F9" s="6">
        <f t="shared" si="1"/>
        <v>91.0707456978968</v>
      </c>
      <c r="G9" s="6">
        <v>91.61111111</v>
      </c>
      <c r="H9" s="6">
        <v>0</v>
      </c>
      <c r="I9" s="6">
        <v>0</v>
      </c>
      <c r="J9" s="6">
        <v>91.61111111</v>
      </c>
      <c r="K9" s="6">
        <f t="shared" si="2"/>
        <v>92.2909880556509</v>
      </c>
      <c r="L9" s="6">
        <v>100</v>
      </c>
      <c r="M9" s="6">
        <v>8.66666666666667</v>
      </c>
      <c r="N9" s="11">
        <v>0</v>
      </c>
      <c r="O9" s="6">
        <f t="shared" si="3"/>
        <v>108.666666666667</v>
      </c>
      <c r="P9" s="6">
        <f t="shared" si="4"/>
        <v>91.6245081506464</v>
      </c>
      <c r="Q9" s="6">
        <f t="shared" si="5"/>
        <v>91.9802915935996</v>
      </c>
      <c r="R9" s="6">
        <f t="shared" si="6"/>
        <v>5</v>
      </c>
    </row>
    <row r="10" ht="15" spans="1:20">
      <c r="A10" s="5">
        <v>2021211507</v>
      </c>
      <c r="B10" s="6">
        <v>90.8695652173913</v>
      </c>
      <c r="C10" s="6">
        <v>13.9</v>
      </c>
      <c r="D10" s="6">
        <v>0</v>
      </c>
      <c r="E10" s="6">
        <f t="shared" si="0"/>
        <v>104.769565217391</v>
      </c>
      <c r="F10" s="6">
        <f t="shared" si="1"/>
        <v>92.1491395793499</v>
      </c>
      <c r="G10" s="6">
        <v>89.8</v>
      </c>
      <c r="H10" s="6">
        <v>3</v>
      </c>
      <c r="I10" s="6">
        <v>0</v>
      </c>
      <c r="J10" s="6">
        <v>92.8</v>
      </c>
      <c r="K10" s="6">
        <f t="shared" si="2"/>
        <v>93.4887000909819</v>
      </c>
      <c r="L10" s="6">
        <v>100</v>
      </c>
      <c r="M10" s="6">
        <v>12</v>
      </c>
      <c r="N10" s="11">
        <v>0</v>
      </c>
      <c r="O10" s="6">
        <f t="shared" si="3"/>
        <v>112</v>
      </c>
      <c r="P10" s="6">
        <f t="shared" si="4"/>
        <v>94.4350758853288</v>
      </c>
      <c r="Q10" s="6">
        <f t="shared" si="5"/>
        <v>93.3154255680902</v>
      </c>
      <c r="R10" s="6">
        <f t="shared" si="6"/>
        <v>4</v>
      </c>
      <c r="S10" s="12"/>
      <c r="T10" s="13"/>
    </row>
    <row r="11" ht="17.25" spans="2:2">
      <c r="B11" s="7"/>
    </row>
    <row r="12" ht="17.25" spans="2:2">
      <c r="B12" s="7"/>
    </row>
    <row r="13" ht="17.25" spans="2:2">
      <c r="B13" s="7"/>
    </row>
  </sheetData>
  <mergeCells count="7">
    <mergeCell ref="A1:R1"/>
    <mergeCell ref="B2:F2"/>
    <mergeCell ref="G2:K2"/>
    <mergeCell ref="L2:P2"/>
    <mergeCell ref="A2:A3"/>
    <mergeCell ref="Q2:Q3"/>
    <mergeCell ref="R2:R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马院院办</dc:creator>
  <cp:lastModifiedBy>Effy</cp:lastModifiedBy>
  <dcterms:created xsi:type="dcterms:W3CDTF">2020-09-21T08:00:00Z</dcterms:created>
  <dcterms:modified xsi:type="dcterms:W3CDTF">2022-10-08T07:06:22Z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0E437079303149F9A447D577214273CC</vt:lpwstr>
  </property>
</Properties>
</file>